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15" yWindow="435" windowWidth="10890" windowHeight="83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<sst xmlns="http://schemas.openxmlformats.org/spreadsheetml/2006/main" count="1453" uniqueCount="729">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</sst>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561</v>
      </c>
      <c r="C4" s="185"/>
      <c r="D4" s="185"/>
      <c r="E4" s="186"/>
    </row>
    <row r="5" spans="2:5" ht="15.75">
      <c r="B5" s="187" t="s">
        <v>562</v>
      </c>
      <c r="C5" s="188"/>
      <c r="D5" s="188"/>
      <c r="E5" s="189"/>
    </row>
    <row r="6" spans="2:5" ht="15.75">
      <c r="B6" s="187" t="s">
        <v>649</v>
      </c>
      <c r="C6" s="188"/>
      <c r="D6" s="188"/>
      <c r="E6" s="189"/>
    </row>
    <row r="7" spans="2:5" ht="15.75">
      <c r="B7" s="182" t="s">
        <v>647</v>
      </c>
      <c r="C7" s="183"/>
      <c r="D7" s="183"/>
      <c r="E7" s="70"/>
    </row>
    <row r="8" spans="2:5" ht="11.25">
      <c r="B8" s="194">
        <v>1</v>
      </c>
      <c r="C8" s="197" t="s">
        <v>565</v>
      </c>
      <c r="D8" s="198"/>
      <c r="E8" s="198"/>
    </row>
    <row r="9" spans="2:5" ht="11.25">
      <c r="B9" s="195"/>
      <c r="C9" s="177"/>
      <c r="D9" s="177"/>
      <c r="E9" s="177"/>
    </row>
    <row r="10" spans="2:5" ht="11.25">
      <c r="B10" s="196">
        <v>2</v>
      </c>
      <c r="C10" s="192" t="s">
        <v>566</v>
      </c>
      <c r="D10" s="193"/>
      <c r="E10" s="193"/>
    </row>
    <row r="11" spans="2:5" ht="11.25">
      <c r="B11" s="195"/>
      <c r="C11" s="68"/>
      <c r="D11" s="125" t="s">
        <v>567</v>
      </c>
      <c r="E11" s="125"/>
    </row>
    <row r="12" spans="2:5" ht="11.25">
      <c r="B12" s="195"/>
      <c r="C12" s="68"/>
      <c r="D12" s="125" t="s">
        <v>568</v>
      </c>
      <c r="E12" s="125"/>
    </row>
    <row r="13" spans="2:5" ht="11.25">
      <c r="B13" s="195"/>
      <c r="C13" s="68"/>
      <c r="D13" s="125" t="s">
        <v>569</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541</v>
      </c>
      <c r="C4" s="185"/>
      <c r="D4" s="185"/>
      <c r="E4" s="186"/>
    </row>
    <row r="5" spans="2:5" ht="15.75">
      <c r="B5" s="187" t="s">
        <v>542</v>
      </c>
      <c r="C5" s="188"/>
      <c r="D5" s="188"/>
      <c r="E5" s="189"/>
    </row>
    <row r="6" spans="2:5" ht="15.75">
      <c r="B6" s="187" t="s">
        <v>178</v>
      </c>
      <c r="C6" s="188"/>
      <c r="D6" s="188"/>
      <c r="E6" s="189"/>
    </row>
    <row r="7" spans="2:5" ht="15.75">
      <c r="B7" s="182" t="s">
        <v>647</v>
      </c>
      <c r="C7" s="183"/>
      <c r="D7" s="183"/>
      <c r="E7" s="70"/>
    </row>
    <row r="8" spans="2:5" ht="11.25">
      <c r="B8" s="194">
        <v>1</v>
      </c>
      <c r="C8" s="197" t="s">
        <v>629</v>
      </c>
      <c r="D8" s="198"/>
      <c r="E8" s="198"/>
    </row>
    <row r="9" spans="2:5" ht="11.25">
      <c r="B9" s="195"/>
      <c r="C9" s="68"/>
      <c r="D9" s="125" t="s">
        <v>543</v>
      </c>
      <c r="E9" s="125"/>
    </row>
    <row r="10" spans="2:5" ht="11.25">
      <c r="B10" s="195"/>
      <c r="C10" s="68"/>
      <c r="D10" s="125" t="s">
        <v>544</v>
      </c>
      <c r="E10" s="125"/>
    </row>
    <row r="11" spans="2:5" ht="11.25">
      <c r="B11" s="195"/>
      <c r="C11" s="68"/>
      <c r="D11" s="125" t="s">
        <v>545</v>
      </c>
      <c r="E11" s="125"/>
    </row>
    <row r="12" spans="2:5" ht="11.25">
      <c r="B12" s="195"/>
      <c r="C12" s="68"/>
      <c r="D12" s="125" t="s">
        <v>546</v>
      </c>
      <c r="E12" s="125"/>
    </row>
    <row r="13" spans="2:5" ht="11.25">
      <c r="B13" s="196">
        <v>2</v>
      </c>
      <c r="C13" s="192" t="s">
        <v>547</v>
      </c>
      <c r="D13" s="193"/>
      <c r="E13" s="193"/>
    </row>
    <row r="14" spans="2:5" ht="11.25">
      <c r="B14" s="195"/>
      <c r="C14" s="68"/>
      <c r="D14" s="125" t="s">
        <v>548</v>
      </c>
      <c r="E14" s="125"/>
    </row>
    <row r="15" spans="2:5" ht="11.25">
      <c r="B15" s="195"/>
      <c r="C15" s="68"/>
      <c r="D15" s="125" t="s">
        <v>194</v>
      </c>
      <c r="E15" s="125"/>
    </row>
    <row r="16" spans="2:5" ht="11.25">
      <c r="B16" s="195"/>
      <c r="C16" s="68"/>
      <c r="D16" s="125" t="s">
        <v>195</v>
      </c>
      <c r="E16" s="125"/>
    </row>
    <row r="17" spans="2:5" ht="11.25">
      <c r="B17" s="195"/>
      <c r="C17" s="68"/>
      <c r="D17" s="125" t="s">
        <v>546</v>
      </c>
      <c r="E17" s="125"/>
    </row>
    <row r="18" spans="2:5" ht="11.25">
      <c r="B18" s="196">
        <v>3</v>
      </c>
      <c r="C18" s="192" t="s">
        <v>549</v>
      </c>
      <c r="D18" s="193"/>
      <c r="E18" s="193"/>
    </row>
    <row r="19" spans="2:5" ht="11.25">
      <c r="B19" s="195"/>
      <c r="C19" s="68"/>
      <c r="D19" s="125" t="s">
        <v>550</v>
      </c>
      <c r="E19" s="125"/>
    </row>
    <row r="20" spans="2:5" ht="11.25">
      <c r="B20" s="195"/>
      <c r="C20" s="68"/>
      <c r="D20" s="125" t="s">
        <v>551</v>
      </c>
      <c r="E20" s="125"/>
    </row>
    <row r="21" spans="2:5" ht="11.25">
      <c r="B21" s="195"/>
      <c r="C21" s="68"/>
      <c r="D21" s="125" t="s">
        <v>201</v>
      </c>
      <c r="E21" s="125"/>
    </row>
    <row r="22" spans="2:5" ht="11.25">
      <c r="B22" s="195"/>
      <c r="C22" s="68"/>
      <c r="D22" s="125" t="s">
        <v>199</v>
      </c>
      <c r="E22" s="125"/>
    </row>
    <row r="23" spans="2:5" ht="11.25">
      <c r="B23" s="195"/>
      <c r="C23" s="68"/>
      <c r="D23" s="125" t="s">
        <v>202</v>
      </c>
      <c r="E23" s="125"/>
    </row>
    <row r="24" spans="2:5" ht="11.25">
      <c r="B24" s="195"/>
      <c r="C24" s="68"/>
      <c r="D24" s="125" t="s">
        <v>200</v>
      </c>
      <c r="E24" s="125"/>
    </row>
    <row r="25" spans="2:5" ht="11.25">
      <c r="B25" s="195"/>
      <c r="C25" s="68"/>
      <c r="D25" s="125" t="s">
        <v>203</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4" t="s">
        <v>23</v>
      </c>
      <c r="C4" s="185"/>
      <c r="D4" s="185"/>
      <c r="E4" s="185"/>
      <c r="F4" s="186"/>
    </row>
    <row r="5" spans="2:6" ht="15.75">
      <c r="B5" s="187" t="s">
        <v>36</v>
      </c>
      <c r="C5" s="188"/>
      <c r="D5" s="188"/>
      <c r="E5" s="188"/>
      <c r="F5" s="189"/>
    </row>
    <row r="6" spans="2:6" ht="15.75">
      <c r="B6" s="202" t="s">
        <v>648</v>
      </c>
      <c r="C6" s="203"/>
      <c r="D6" s="203"/>
      <c r="E6" s="203"/>
      <c r="F6" s="70"/>
    </row>
    <row r="7" spans="2:6" ht="15.75">
      <c r="B7" s="182" t="s">
        <v>647</v>
      </c>
      <c r="C7" s="183"/>
      <c r="D7" s="183"/>
      <c r="E7" s="183"/>
      <c r="F7" s="70"/>
    </row>
    <row r="8" spans="2:6" ht="11.25">
      <c r="B8" s="194">
        <v>1</v>
      </c>
      <c r="C8" s="215" t="s">
        <v>24</v>
      </c>
      <c r="D8" s="216"/>
      <c r="E8" s="216"/>
      <c r="F8" s="216"/>
    </row>
    <row r="9" spans="2:6" ht="11.25">
      <c r="B9" s="195"/>
      <c r="C9" s="68"/>
      <c r="D9" s="212" t="s">
        <v>25</v>
      </c>
      <c r="E9" s="212"/>
      <c r="F9" s="212"/>
    </row>
    <row r="10" spans="2:6" ht="11.25">
      <c r="B10" s="195"/>
      <c r="C10" s="68"/>
      <c r="D10" s="212" t="s">
        <v>26</v>
      </c>
      <c r="E10" s="212"/>
      <c r="F10" s="212"/>
    </row>
    <row r="11" spans="2:6" ht="11.25">
      <c r="B11" s="196">
        <v>2</v>
      </c>
      <c r="C11" s="213" t="s">
        <v>27</v>
      </c>
      <c r="D11" s="214"/>
      <c r="E11" s="214"/>
      <c r="F11" s="214"/>
    </row>
    <row r="12" spans="2:6" ht="11.25">
      <c r="B12" s="195"/>
      <c r="C12" s="10"/>
      <c r="D12" s="212" t="s">
        <v>25</v>
      </c>
      <c r="E12" s="212"/>
      <c r="F12" s="212"/>
    </row>
    <row r="13" spans="2:6" ht="11.25">
      <c r="B13" s="195"/>
      <c r="C13" s="10"/>
      <c r="D13" s="212" t="s">
        <v>26</v>
      </c>
      <c r="E13" s="212"/>
      <c r="F13" s="212"/>
    </row>
    <row r="14" spans="2:6" ht="11.25">
      <c r="B14" s="196">
        <v>3</v>
      </c>
      <c r="C14" s="213" t="s">
        <v>28</v>
      </c>
      <c r="D14" s="214"/>
      <c r="E14" s="214"/>
      <c r="F14" s="214"/>
    </row>
    <row r="15" spans="2:6" ht="11.25">
      <c r="B15" s="195"/>
      <c r="C15" s="195" t="s">
        <v>20</v>
      </c>
      <c r="D15" s="10"/>
      <c r="E15" s="212" t="s">
        <v>29</v>
      </c>
      <c r="F15" s="212"/>
    </row>
    <row r="16" spans="2:6" ht="11.25">
      <c r="B16" s="195"/>
      <c r="C16" s="195"/>
      <c r="D16" s="10"/>
      <c r="E16" s="212" t="s">
        <v>30</v>
      </c>
      <c r="F16" s="212"/>
    </row>
    <row r="17" spans="2:6" ht="11.25">
      <c r="B17" s="195"/>
      <c r="C17" s="195"/>
      <c r="D17" s="10"/>
      <c r="E17" s="212" t="s">
        <v>31</v>
      </c>
      <c r="F17" s="212"/>
    </row>
    <row r="18" spans="2:6" ht="11.25">
      <c r="B18" s="195"/>
      <c r="C18" s="195"/>
      <c r="D18" s="10"/>
      <c r="E18" s="212" t="s">
        <v>32</v>
      </c>
      <c r="F18" s="212"/>
    </row>
    <row r="19" spans="2:6" ht="11.25">
      <c r="B19" s="195"/>
      <c r="C19" s="195"/>
      <c r="D19" s="10"/>
      <c r="E19" s="212" t="s">
        <v>33</v>
      </c>
      <c r="F19" s="212"/>
    </row>
    <row r="20" spans="2:6" ht="11.25">
      <c r="B20" s="195"/>
      <c r="C20" s="195"/>
      <c r="D20" s="10"/>
      <c r="E20" s="212" t="s">
        <v>34</v>
      </c>
      <c r="F20" s="212"/>
    </row>
    <row r="21" spans="2:6" ht="11.25">
      <c r="B21" s="195"/>
      <c r="C21" s="195" t="s">
        <v>21</v>
      </c>
      <c r="D21" s="10"/>
      <c r="E21" s="212" t="s">
        <v>35</v>
      </c>
      <c r="F21" s="212"/>
    </row>
    <row r="22" spans="2:6" ht="11.25">
      <c r="B22" s="195"/>
      <c r="C22" s="195"/>
      <c r="D22" s="10"/>
      <c r="E22" s="212" t="s">
        <v>476</v>
      </c>
      <c r="F22" s="212"/>
    </row>
    <row r="23" spans="2:6" ht="11.25">
      <c r="B23" s="195"/>
      <c r="C23" s="195"/>
      <c r="D23" s="10"/>
      <c r="E23" s="212" t="s">
        <v>31</v>
      </c>
      <c r="F23" s="212"/>
    </row>
    <row r="24" spans="2:6" ht="11.25">
      <c r="B24" s="195"/>
      <c r="C24" s="195"/>
      <c r="D24" s="10"/>
      <c r="E24" s="212" t="s">
        <v>32</v>
      </c>
      <c r="F24" s="212"/>
    </row>
    <row r="25" spans="2:6" ht="11.25">
      <c r="B25" s="195"/>
      <c r="C25" s="195"/>
      <c r="D25" s="10"/>
      <c r="E25" s="212" t="s">
        <v>33</v>
      </c>
      <c r="F25" s="212"/>
    </row>
    <row r="26" spans="2:6" ht="11.25">
      <c r="B26" s="195"/>
      <c r="C26" s="195"/>
      <c r="D26" s="10"/>
      <c r="E26" s="212" t="s">
        <v>34</v>
      </c>
      <c r="F26" s="212"/>
    </row>
    <row r="27" spans="2:6" ht="11.25">
      <c r="B27" s="195"/>
      <c r="C27" s="195" t="s">
        <v>22</v>
      </c>
      <c r="D27" s="10"/>
      <c r="E27" s="212" t="s">
        <v>37</v>
      </c>
      <c r="F27" s="212"/>
    </row>
    <row r="28" spans="2:6" ht="11.25">
      <c r="B28" s="195"/>
      <c r="C28" s="195"/>
      <c r="D28" s="10"/>
      <c r="E28" s="212" t="s">
        <v>30</v>
      </c>
      <c r="F28" s="212"/>
    </row>
    <row r="29" spans="2:6" ht="11.25">
      <c r="B29" s="195"/>
      <c r="C29" s="195"/>
      <c r="D29" s="10"/>
      <c r="E29" s="212" t="s">
        <v>31</v>
      </c>
      <c r="F29" s="212"/>
    </row>
    <row r="30" spans="2:6" ht="11.25">
      <c r="B30" s="195"/>
      <c r="C30" s="195"/>
      <c r="D30" s="10"/>
      <c r="E30" s="212" t="s">
        <v>32</v>
      </c>
      <c r="F30" s="212"/>
    </row>
    <row r="31" spans="2:6" ht="11.25">
      <c r="B31" s="195"/>
      <c r="C31" s="195"/>
      <c r="D31" s="10"/>
      <c r="E31" s="212" t="s">
        <v>33</v>
      </c>
      <c r="F31" s="212"/>
    </row>
    <row r="32" spans="2:6" ht="11.25">
      <c r="B32" s="195"/>
      <c r="C32" s="195"/>
      <c r="D32" s="10"/>
      <c r="E32" s="212" t="s">
        <v>34</v>
      </c>
      <c r="F32" s="212"/>
    </row>
    <row r="33" spans="2:6" ht="11.25">
      <c r="B33" s="195"/>
      <c r="C33" s="195" t="s">
        <v>38</v>
      </c>
      <c r="D33" s="10"/>
      <c r="E33" s="212" t="s">
        <v>39</v>
      </c>
      <c r="F33" s="212"/>
    </row>
    <row r="34" spans="2:6" ht="11.25">
      <c r="B34" s="195"/>
      <c r="C34" s="195"/>
      <c r="D34" s="10"/>
      <c r="E34" s="212" t="s">
        <v>30</v>
      </c>
      <c r="F34" s="212"/>
    </row>
    <row r="35" spans="2:6" ht="11.25">
      <c r="B35" s="195"/>
      <c r="C35" s="195"/>
      <c r="D35" s="10"/>
      <c r="E35" s="212" t="s">
        <v>31</v>
      </c>
      <c r="F35" s="212"/>
    </row>
    <row r="36" spans="2:6" ht="11.25">
      <c r="B36" s="195"/>
      <c r="C36" s="195"/>
      <c r="D36" s="10"/>
      <c r="E36" s="212" t="s">
        <v>32</v>
      </c>
      <c r="F36" s="212"/>
    </row>
    <row r="37" spans="2:6" ht="11.25">
      <c r="B37" s="195"/>
      <c r="C37" s="195"/>
      <c r="D37" s="10"/>
      <c r="E37" s="212" t="s">
        <v>33</v>
      </c>
      <c r="F37" s="212"/>
    </row>
    <row r="38" spans="2:6" ht="11.25">
      <c r="B38" s="195"/>
      <c r="C38" s="195"/>
      <c r="D38" s="10"/>
      <c r="E38" s="212" t="s">
        <v>34</v>
      </c>
      <c r="F38" s="212"/>
    </row>
    <row r="39" spans="2:6" ht="11.25">
      <c r="B39" s="195"/>
      <c r="C39" s="195" t="s">
        <v>40</v>
      </c>
      <c r="D39" s="10"/>
      <c r="E39" s="212" t="s">
        <v>41</v>
      </c>
      <c r="F39" s="212"/>
    </row>
    <row r="40" spans="2:6" ht="11.25">
      <c r="B40" s="195"/>
      <c r="C40" s="195"/>
      <c r="D40" s="10"/>
      <c r="E40" s="212" t="s">
        <v>30</v>
      </c>
      <c r="F40" s="212"/>
    </row>
    <row r="41" spans="2:6" ht="11.25">
      <c r="B41" s="195"/>
      <c r="C41" s="195"/>
      <c r="D41" s="10"/>
      <c r="E41" s="212" t="s">
        <v>31</v>
      </c>
      <c r="F41" s="212"/>
    </row>
    <row r="42" spans="2:6" ht="11.25">
      <c r="B42" s="195"/>
      <c r="C42" s="195"/>
      <c r="D42" s="10"/>
      <c r="E42" s="212" t="s">
        <v>32</v>
      </c>
      <c r="F42" s="212"/>
    </row>
    <row r="43" spans="2:6" ht="11.25">
      <c r="B43" s="195"/>
      <c r="C43" s="195"/>
      <c r="D43" s="10"/>
      <c r="E43" s="212" t="s">
        <v>33</v>
      </c>
      <c r="F43" s="212"/>
    </row>
    <row r="44" spans="2:6" ht="11.25">
      <c r="B44" s="195"/>
      <c r="C44" s="195"/>
      <c r="D44" s="10"/>
      <c r="E44" s="212" t="s">
        <v>34</v>
      </c>
      <c r="F44" s="212"/>
    </row>
    <row r="45" spans="2:6" ht="11.25">
      <c r="B45" s="196">
        <v>4</v>
      </c>
      <c r="C45" s="213" t="s">
        <v>42</v>
      </c>
      <c r="D45" s="214"/>
      <c r="E45" s="214"/>
      <c r="F45" s="214"/>
    </row>
    <row r="46" spans="2:6" ht="11.25">
      <c r="B46" s="195"/>
      <c r="C46" s="9"/>
      <c r="D46" s="212" t="s">
        <v>43</v>
      </c>
      <c r="E46" s="212"/>
      <c r="F46" s="212"/>
    </row>
    <row r="47" spans="2:6" ht="11.25">
      <c r="B47" s="195"/>
      <c r="C47" s="9"/>
      <c r="D47" s="212" t="s">
        <v>44</v>
      </c>
      <c r="E47" s="212"/>
      <c r="F47" s="212"/>
    </row>
    <row r="48" spans="2:6" ht="11.25">
      <c r="B48" s="195"/>
      <c r="C48" s="9"/>
      <c r="D48" s="212" t="s">
        <v>45</v>
      </c>
      <c r="E48" s="212"/>
      <c r="F48" s="212"/>
    </row>
    <row r="49" spans="2:6" ht="11.25">
      <c r="B49" s="195"/>
      <c r="C49" s="9"/>
      <c r="D49" s="212" t="s">
        <v>34</v>
      </c>
      <c r="E49" s="212"/>
      <c r="F49" s="212"/>
    </row>
    <row r="50" spans="2:6" ht="11.25">
      <c r="B50" s="196">
        <v>5</v>
      </c>
      <c r="C50" s="213" t="s">
        <v>46</v>
      </c>
      <c r="D50" s="214"/>
      <c r="E50" s="214"/>
      <c r="F50" s="214"/>
    </row>
    <row r="51" spans="2:6" ht="11.25">
      <c r="B51" s="195"/>
      <c r="C51" s="9"/>
      <c r="D51" s="212" t="s">
        <v>43</v>
      </c>
      <c r="E51" s="212"/>
      <c r="F51" s="212"/>
    </row>
    <row r="52" spans="2:6" ht="11.25">
      <c r="B52" s="195"/>
      <c r="C52" s="9"/>
      <c r="D52" s="212" t="s">
        <v>44</v>
      </c>
      <c r="E52" s="212"/>
      <c r="F52" s="212"/>
    </row>
    <row r="53" spans="2:6" ht="11.25">
      <c r="B53" s="195"/>
      <c r="C53" s="9"/>
      <c r="D53" s="212" t="s">
        <v>45</v>
      </c>
      <c r="E53" s="212"/>
      <c r="F53" s="212"/>
    </row>
    <row r="54" spans="2:6" ht="11.25">
      <c r="B54" s="195"/>
      <c r="C54" s="9"/>
      <c r="D54" s="212" t="s">
        <v>34</v>
      </c>
      <c r="E54" s="212"/>
      <c r="F54" s="212"/>
    </row>
    <row r="55" spans="2:6" ht="11.25">
      <c r="B55" s="196">
        <v>6</v>
      </c>
      <c r="C55" s="213" t="s">
        <v>47</v>
      </c>
      <c r="D55" s="214"/>
      <c r="E55" s="214"/>
      <c r="F55" s="214"/>
    </row>
    <row r="56" spans="2:6" ht="11.25">
      <c r="B56" s="195"/>
      <c r="C56" s="9"/>
      <c r="D56" s="212" t="s">
        <v>25</v>
      </c>
      <c r="E56" s="212"/>
      <c r="F56" s="212"/>
    </row>
    <row r="57" spans="2:6" ht="11.25">
      <c r="B57" s="195"/>
      <c r="C57" s="9"/>
      <c r="D57" s="212" t="s">
        <v>26</v>
      </c>
      <c r="E57" s="212"/>
      <c r="F57" s="212"/>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570</v>
      </c>
      <c r="C4" s="185"/>
      <c r="D4" s="185"/>
      <c r="E4" s="186"/>
    </row>
    <row r="5" spans="2:5" ht="15.75">
      <c r="B5" s="187" t="s">
        <v>553</v>
      </c>
      <c r="C5" s="188"/>
      <c r="D5" s="188"/>
      <c r="E5" s="189"/>
    </row>
    <row r="6" spans="2:5" ht="15.75">
      <c r="B6" s="187" t="s">
        <v>178</v>
      </c>
      <c r="C6" s="188"/>
      <c r="D6" s="188"/>
      <c r="E6" s="189"/>
    </row>
    <row r="7" spans="2:5" ht="15.75">
      <c r="B7" s="182" t="s">
        <v>647</v>
      </c>
      <c r="C7" s="183"/>
      <c r="D7" s="183"/>
      <c r="E7" s="70"/>
    </row>
    <row r="8" spans="2:5" ht="11.25">
      <c r="B8" s="194">
        <v>1</v>
      </c>
      <c r="C8" s="197" t="s">
        <v>571</v>
      </c>
      <c r="D8" s="198"/>
      <c r="E8" s="198"/>
    </row>
    <row r="9" spans="2:5" ht="11.25">
      <c r="B9" s="195"/>
      <c r="C9" s="68"/>
      <c r="D9" s="125" t="s">
        <v>603</v>
      </c>
      <c r="E9" s="125"/>
    </row>
    <row r="10" spans="2:5" ht="11.25">
      <c r="B10" s="195"/>
      <c r="C10" s="68"/>
      <c r="D10" s="125" t="s">
        <v>572</v>
      </c>
      <c r="E10" s="125"/>
    </row>
    <row r="11" spans="2:5" ht="11.25">
      <c r="B11" s="195"/>
      <c r="C11" s="68"/>
      <c r="D11" s="125" t="s">
        <v>573</v>
      </c>
      <c r="E11" s="125"/>
    </row>
    <row r="12" spans="2:5" ht="11.25">
      <c r="B12" s="195"/>
      <c r="C12" s="68"/>
      <c r="D12" s="125" t="s">
        <v>574</v>
      </c>
      <c r="E12" s="125"/>
    </row>
    <row r="13" spans="2:5" ht="11.25">
      <c r="B13" s="195"/>
      <c r="C13" s="68"/>
      <c r="D13" s="125" t="s">
        <v>575</v>
      </c>
      <c r="E13" s="125"/>
    </row>
    <row r="14" spans="2:5" ht="11.25">
      <c r="B14" s="195"/>
      <c r="C14" s="68"/>
      <c r="D14" s="125" t="s">
        <v>576</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477</v>
      </c>
      <c r="C4" s="185"/>
      <c r="D4" s="185"/>
      <c r="E4" s="186"/>
    </row>
    <row r="5" spans="2:5" ht="15.75">
      <c r="B5" s="187" t="s">
        <v>478</v>
      </c>
      <c r="C5" s="188"/>
      <c r="D5" s="188"/>
      <c r="E5" s="189"/>
    </row>
    <row r="6" spans="2:5" ht="15.75">
      <c r="B6" s="187" t="s">
        <v>178</v>
      </c>
      <c r="C6" s="188"/>
      <c r="D6" s="188"/>
      <c r="E6" s="189"/>
    </row>
    <row r="7" spans="2:5" ht="15.75">
      <c r="B7" s="182" t="s">
        <v>647</v>
      </c>
      <c r="C7" s="183"/>
      <c r="D7" s="183"/>
      <c r="E7" s="70"/>
    </row>
    <row r="8" spans="2:5" ht="11.25">
      <c r="B8" s="194">
        <v>1</v>
      </c>
      <c r="C8" s="197" t="s">
        <v>180</v>
      </c>
      <c r="D8" s="198"/>
      <c r="E8" s="198"/>
    </row>
    <row r="9" spans="2:5" ht="11.25">
      <c r="B9" s="195"/>
      <c r="C9" s="68"/>
      <c r="D9" s="125" t="s">
        <v>181</v>
      </c>
      <c r="E9" s="125"/>
    </row>
    <row r="10" spans="2:5" ht="11.25">
      <c r="B10" s="195"/>
      <c r="C10" s="68"/>
      <c r="D10" s="125" t="s">
        <v>182</v>
      </c>
      <c r="E10" s="125"/>
    </row>
    <row r="11" spans="2:5" ht="11.25">
      <c r="B11" s="195"/>
      <c r="C11" s="68"/>
      <c r="D11" s="125" t="s">
        <v>183</v>
      </c>
      <c r="E11" s="125"/>
    </row>
    <row r="12" spans="2:5" ht="11.25">
      <c r="B12" s="195"/>
      <c r="C12" s="68"/>
      <c r="D12" s="125" t="s">
        <v>184</v>
      </c>
      <c r="E12" s="125"/>
    </row>
    <row r="13" spans="2:5" ht="11.25">
      <c r="B13" s="195"/>
      <c r="C13" s="68"/>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6">
        <v>1</v>
      </c>
      <c r="C24" s="192" t="s">
        <v>479</v>
      </c>
      <c r="D24" s="193"/>
      <c r="E24" s="193"/>
    </row>
    <row r="25" spans="2:5" ht="11.25">
      <c r="B25" s="195"/>
      <c r="C25" s="68"/>
      <c r="D25" s="125" t="s">
        <v>480</v>
      </c>
      <c r="E25" s="125"/>
    </row>
    <row r="26" spans="2:5" ht="11.25">
      <c r="B26" s="195"/>
      <c r="C26" s="68"/>
      <c r="D26" s="125" t="s">
        <v>481</v>
      </c>
      <c r="E26" s="125"/>
    </row>
    <row r="27" spans="2:5" ht="11.25">
      <c r="B27" s="195"/>
      <c r="C27" s="68"/>
      <c r="D27" s="125" t="s">
        <v>482</v>
      </c>
      <c r="E27" s="125"/>
    </row>
    <row r="28" spans="2:5" ht="11.25">
      <c r="B28" s="195"/>
      <c r="C28" s="68"/>
      <c r="D28" s="125" t="s">
        <v>483</v>
      </c>
      <c r="E28" s="125"/>
    </row>
    <row r="29" spans="2:5" ht="11.25">
      <c r="B29" s="195"/>
      <c r="C29" s="68"/>
      <c r="D29" s="125" t="s">
        <v>472</v>
      </c>
      <c r="E29" s="125"/>
    </row>
    <row r="30" spans="2:5" ht="11.25">
      <c r="B30" s="196">
        <v>2</v>
      </c>
      <c r="C30" s="192" t="s">
        <v>484</v>
      </c>
      <c r="D30" s="193"/>
      <c r="E30" s="193"/>
    </row>
    <row r="31" spans="2:5" ht="11.25">
      <c r="B31" s="195"/>
      <c r="C31" s="68"/>
      <c r="D31" s="125" t="s">
        <v>485</v>
      </c>
      <c r="E31" s="125"/>
    </row>
    <row r="32" spans="2:5" ht="11.25">
      <c r="B32" s="195"/>
      <c r="C32" s="68"/>
      <c r="D32" s="125" t="s">
        <v>486</v>
      </c>
      <c r="E32" s="125"/>
    </row>
    <row r="33" spans="2:5" ht="11.25">
      <c r="B33" s="195"/>
      <c r="C33" s="68"/>
      <c r="D33" s="125" t="s">
        <v>487</v>
      </c>
      <c r="E33" s="125"/>
    </row>
    <row r="34" spans="2:5" ht="11.25">
      <c r="B34" s="195"/>
      <c r="C34" s="68"/>
      <c r="D34" s="125" t="s">
        <v>26</v>
      </c>
      <c r="E34" s="125"/>
    </row>
    <row r="35" spans="2:5" ht="11.25">
      <c r="B35" s="196">
        <v>3</v>
      </c>
      <c r="C35" s="192" t="s">
        <v>488</v>
      </c>
      <c r="D35" s="193"/>
      <c r="E35" s="193"/>
    </row>
    <row r="36" spans="2:5" ht="11.25">
      <c r="B36" s="195"/>
      <c r="C36" s="68"/>
      <c r="D36" s="125" t="s">
        <v>489</v>
      </c>
      <c r="E36" s="125"/>
    </row>
    <row r="37" spans="2:5" ht="11.25">
      <c r="B37" s="195"/>
      <c r="C37" s="68"/>
      <c r="D37" s="125" t="s">
        <v>490</v>
      </c>
      <c r="E37" s="125"/>
    </row>
    <row r="38" spans="2:5" ht="11.25">
      <c r="B38" s="195"/>
      <c r="C38" s="68"/>
      <c r="D38" s="125" t="s">
        <v>491</v>
      </c>
      <c r="E38" s="125"/>
    </row>
    <row r="39" spans="2:5" ht="11.25">
      <c r="B39" s="195"/>
      <c r="C39" s="68"/>
      <c r="D39" s="125" t="s">
        <v>492</v>
      </c>
      <c r="E39" s="125"/>
    </row>
    <row r="40" spans="2:5" ht="11.25">
      <c r="B40" s="195"/>
      <c r="C40" s="68"/>
      <c r="D40" s="125" t="s">
        <v>493</v>
      </c>
      <c r="E40" s="125"/>
    </row>
    <row r="41" spans="2:5" ht="11.25">
      <c r="B41" s="195"/>
      <c r="C41" s="68"/>
      <c r="D41" s="125" t="s">
        <v>494</v>
      </c>
      <c r="E41" s="125"/>
    </row>
    <row r="42" spans="2:5" ht="11.25">
      <c r="B42" s="196">
        <v>4</v>
      </c>
      <c r="C42" s="192" t="s">
        <v>495</v>
      </c>
      <c r="D42" s="193"/>
      <c r="E42" s="193"/>
    </row>
    <row r="43" spans="2:5" ht="11.25">
      <c r="B43" s="195"/>
      <c r="C43" s="68"/>
      <c r="D43" s="125" t="s">
        <v>496</v>
      </c>
      <c r="E43" s="125"/>
    </row>
    <row r="44" spans="2:5" ht="11.25">
      <c r="B44" s="195"/>
      <c r="C44" s="68"/>
      <c r="D44" s="125" t="s">
        <v>497</v>
      </c>
      <c r="E44" s="125"/>
    </row>
    <row r="45" spans="2:5" ht="11.25">
      <c r="B45" s="195"/>
      <c r="C45" s="68"/>
      <c r="D45" s="125" t="s">
        <v>498</v>
      </c>
      <c r="E45" s="125"/>
    </row>
    <row r="46" spans="2:5" ht="11.25">
      <c r="B46" s="195"/>
      <c r="C46" s="68"/>
      <c r="D46" s="125" t="s">
        <v>499</v>
      </c>
      <c r="E46" s="125"/>
    </row>
    <row r="47" spans="2:5" ht="11.25">
      <c r="B47" s="195"/>
      <c r="C47" s="68"/>
      <c r="D47" s="125" t="s">
        <v>500</v>
      </c>
      <c r="E47" s="125"/>
    </row>
    <row r="48" spans="2:5" ht="11.25">
      <c r="B48" s="195"/>
      <c r="C48" s="68"/>
      <c r="D48" s="125" t="s">
        <v>493</v>
      </c>
      <c r="E48" s="125"/>
    </row>
    <row r="49" spans="2:5" ht="11.25">
      <c r="B49" s="195"/>
      <c r="C49" s="68"/>
      <c r="D49" s="125" t="s">
        <v>494</v>
      </c>
      <c r="E49" s="125"/>
    </row>
    <row r="50" spans="2:5" ht="11.25">
      <c r="B50" s="196">
        <v>5</v>
      </c>
      <c r="C50" s="192" t="s">
        <v>501</v>
      </c>
      <c r="D50" s="193"/>
      <c r="E50" s="193"/>
    </row>
    <row r="51" spans="2:5" ht="11.25">
      <c r="B51" s="195"/>
      <c r="C51" s="68"/>
      <c r="D51" s="125" t="s">
        <v>502</v>
      </c>
      <c r="E51" s="125"/>
    </row>
    <row r="52" spans="2:5" ht="11.25">
      <c r="B52" s="195"/>
      <c r="C52" s="68"/>
      <c r="D52" s="125" t="s">
        <v>503</v>
      </c>
      <c r="E52" s="125"/>
    </row>
    <row r="53" spans="2:5" ht="11.25">
      <c r="B53" s="195"/>
      <c r="C53" s="68"/>
      <c r="D53" s="125" t="s">
        <v>499</v>
      </c>
      <c r="E53" s="125"/>
    </row>
    <row r="54" spans="2:5" ht="11.25">
      <c r="B54" s="195"/>
      <c r="C54" s="68"/>
      <c r="D54" s="125" t="s">
        <v>500</v>
      </c>
      <c r="E54" s="125"/>
    </row>
    <row r="55" spans="2:5" ht="11.25">
      <c r="B55" s="195"/>
      <c r="C55" s="68"/>
      <c r="D55" s="125" t="s">
        <v>504</v>
      </c>
      <c r="E55" s="125"/>
    </row>
    <row r="56" spans="2:5" ht="11.25">
      <c r="B56" s="195"/>
      <c r="C56" s="68"/>
      <c r="D56" s="125" t="s">
        <v>494</v>
      </c>
      <c r="E56" s="125"/>
    </row>
    <row r="57" spans="2:5" ht="11.25">
      <c r="B57" s="196">
        <v>6</v>
      </c>
      <c r="C57" s="192" t="s">
        <v>505</v>
      </c>
      <c r="D57" s="193"/>
      <c r="E57" s="193"/>
    </row>
    <row r="58" spans="2:5" ht="11.25">
      <c r="B58" s="195"/>
      <c r="C58" s="68"/>
      <c r="D58" s="125" t="s">
        <v>506</v>
      </c>
      <c r="E58" s="125"/>
    </row>
    <row r="59" spans="2:5" ht="11.25">
      <c r="B59" s="195"/>
      <c r="C59" s="68"/>
      <c r="D59" s="125" t="s">
        <v>507</v>
      </c>
      <c r="E59" s="125"/>
    </row>
    <row r="60" spans="2:5" ht="11.25">
      <c r="B60" s="195"/>
      <c r="C60" s="68"/>
      <c r="D60" s="125" t="s">
        <v>491</v>
      </c>
      <c r="E60" s="125"/>
    </row>
    <row r="61" spans="2:5" ht="11.25">
      <c r="B61" s="195"/>
      <c r="C61" s="68"/>
      <c r="D61" s="125" t="s">
        <v>508</v>
      </c>
      <c r="E61" s="125"/>
    </row>
    <row r="62" spans="2:5" ht="11.25">
      <c r="B62" s="195"/>
      <c r="C62" s="68"/>
      <c r="D62" s="125" t="s">
        <v>493</v>
      </c>
      <c r="E62" s="125"/>
    </row>
    <row r="63" spans="2:5" ht="11.25">
      <c r="B63" s="195"/>
      <c r="C63" s="68"/>
      <c r="D63" s="125" t="s">
        <v>494</v>
      </c>
      <c r="E63" s="125"/>
    </row>
    <row r="64" spans="2:5" ht="11.25">
      <c r="B64" s="196">
        <v>7</v>
      </c>
      <c r="C64" s="192" t="s">
        <v>509</v>
      </c>
      <c r="D64" s="193"/>
      <c r="E64" s="193"/>
    </row>
    <row r="65" spans="2:5" ht="11.25">
      <c r="B65" s="195"/>
      <c r="C65" s="68"/>
      <c r="D65" s="125" t="s">
        <v>510</v>
      </c>
      <c r="E65" s="125"/>
    </row>
    <row r="66" spans="2:5" ht="11.25">
      <c r="B66" s="195"/>
      <c r="C66" s="68"/>
      <c r="D66" s="125" t="s">
        <v>511</v>
      </c>
      <c r="E66" s="125"/>
    </row>
    <row r="67" spans="2:5" ht="11.25">
      <c r="B67" s="195"/>
      <c r="C67" s="68"/>
      <c r="D67" s="125" t="s">
        <v>512</v>
      </c>
      <c r="E67" s="125"/>
    </row>
    <row r="68" spans="2:5" ht="11.25">
      <c r="B68" s="195"/>
      <c r="C68" s="68"/>
      <c r="D68" s="125" t="s">
        <v>513</v>
      </c>
      <c r="E68" s="125"/>
    </row>
    <row r="69" spans="2:5" ht="11.25">
      <c r="B69" s="195"/>
      <c r="C69" s="68"/>
      <c r="D69" s="125" t="s">
        <v>514</v>
      </c>
      <c r="E69" s="125"/>
    </row>
    <row r="70" spans="2:5" ht="11.25">
      <c r="B70" s="195"/>
      <c r="C70" s="68"/>
      <c r="D70" s="125" t="s">
        <v>26</v>
      </c>
      <c r="E70" s="125"/>
    </row>
    <row r="71" spans="2:5" ht="11.25">
      <c r="B71" s="196" t="s">
        <v>515</v>
      </c>
      <c r="C71" s="192" t="s">
        <v>516</v>
      </c>
      <c r="D71" s="193"/>
      <c r="E71" s="193"/>
    </row>
    <row r="72" spans="2:5" ht="11.25">
      <c r="B72" s="195"/>
      <c r="C72" s="177"/>
      <c r="D72" s="177"/>
      <c r="E72" s="177"/>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110" zoomScaleNormal="110" zoomScalePageLayoutView="0" workbookViewId="0" topLeftCell="G51">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2" t="s">
        <v>227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ht="20.25">
      <c r="A2" s="173" t="s">
        <v>639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 r="A3" s="174" t="s">
        <v>228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75">
      <c r="A4" s="175" t="s">
        <v>229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1.25">
      <c r="A5" s="5" t="s">
        <v>607</v>
      </c>
      <c r="B5" s="5" t="s">
        <v>107</v>
      </c>
      <c r="C5" s="5" t="s">
        <v>583</v>
      </c>
      <c r="D5" s="118" t="s">
        <v>8</v>
      </c>
      <c r="E5" s="119"/>
      <c r="F5" s="5" t="s">
        <v>2</v>
      </c>
      <c r="G5" s="5" t="s">
        <v>577</v>
      </c>
      <c r="H5" s="5" t="s">
        <v>62</v>
      </c>
      <c r="I5" s="15" t="s">
        <v>51</v>
      </c>
      <c r="J5" s="181"/>
      <c r="K5" s="181"/>
      <c r="L5" s="181"/>
      <c r="M5" s="181"/>
      <c r="N5" s="181"/>
      <c r="O5" s="181"/>
      <c r="P5" s="181"/>
      <c r="Q5" s="181"/>
      <c r="R5" s="181"/>
      <c r="S5" s="181"/>
      <c r="T5" s="181"/>
      <c r="U5" s="181"/>
      <c r="V5" s="181"/>
      <c r="W5" s="181"/>
      <c r="X5" s="181"/>
      <c r="Y5" s="181"/>
      <c r="Z5" s="181"/>
      <c r="AA5" s="5" t="s">
        <v>117</v>
      </c>
    </row>
    <row r="6" spans="1:27" ht="11.25" hidden="1">
      <c r="A6" s="163"/>
      <c r="B6" s="164"/>
      <c r="C6" s="165"/>
      <c r="D6" s="75" t="s">
        <v>653</v>
      </c>
      <c r="E6" s="76"/>
      <c r="F6" s="163"/>
      <c r="G6" s="164"/>
      <c r="H6" s="164"/>
      <c r="I6" s="164"/>
      <c r="J6" s="164"/>
      <c r="K6" s="164"/>
      <c r="L6" s="164"/>
      <c r="M6" s="164"/>
      <c r="N6" s="164"/>
      <c r="O6" s="164"/>
      <c r="P6" s="164"/>
      <c r="Q6" s="164"/>
      <c r="R6" s="164"/>
      <c r="S6" s="164"/>
      <c r="T6" s="164"/>
      <c r="U6" s="164"/>
      <c r="V6" s="164"/>
      <c r="W6" s="164"/>
      <c r="X6" s="164"/>
      <c r="Y6" s="164"/>
      <c r="Z6" s="164"/>
      <c r="AA6" s="165"/>
    </row>
    <row r="7" spans="1:27" ht="11.25" hidden="1">
      <c r="A7" s="166"/>
      <c r="B7" s="167"/>
      <c r="C7" s="168"/>
      <c r="D7" s="51" t="s">
        <v>655</v>
      </c>
      <c r="E7" s="77"/>
      <c r="F7" s="166"/>
      <c r="G7" s="167"/>
      <c r="H7" s="167"/>
      <c r="I7" s="167"/>
      <c r="J7" s="167"/>
      <c r="K7" s="167"/>
      <c r="L7" s="167"/>
      <c r="M7" s="167"/>
      <c r="N7" s="167"/>
      <c r="O7" s="167"/>
      <c r="P7" s="167"/>
      <c r="Q7" s="167"/>
      <c r="R7" s="167"/>
      <c r="S7" s="167"/>
      <c r="T7" s="167"/>
      <c r="U7" s="167"/>
      <c r="V7" s="167"/>
      <c r="W7" s="167"/>
      <c r="X7" s="167"/>
      <c r="Y7" s="167"/>
      <c r="Z7" s="167"/>
      <c r="AA7" s="168"/>
    </row>
    <row r="8" spans="1:27" ht="11.25" hidden="1">
      <c r="A8" s="166"/>
      <c r="B8" s="167"/>
      <c r="C8" s="168"/>
      <c r="D8" s="51" t="s">
        <v>9</v>
      </c>
      <c r="E8" s="77"/>
      <c r="F8" s="166"/>
      <c r="G8" s="167"/>
      <c r="H8" s="167"/>
      <c r="I8" s="167"/>
      <c r="J8" s="167"/>
      <c r="K8" s="167"/>
      <c r="L8" s="167"/>
      <c r="M8" s="167"/>
      <c r="N8" s="167"/>
      <c r="O8" s="167"/>
      <c r="P8" s="167"/>
      <c r="Q8" s="167"/>
      <c r="R8" s="167"/>
      <c r="S8" s="167"/>
      <c r="T8" s="167"/>
      <c r="U8" s="167"/>
      <c r="V8" s="167"/>
      <c r="W8" s="167"/>
      <c r="X8" s="167"/>
      <c r="Y8" s="167"/>
      <c r="Z8" s="167"/>
      <c r="AA8" s="168"/>
    </row>
    <row r="9" spans="1:27" ht="11.25" hidden="1">
      <c r="A9" s="166"/>
      <c r="B9" s="167"/>
      <c r="C9" s="168"/>
      <c r="D9" s="51" t="s">
        <v>652</v>
      </c>
      <c r="E9" s="77"/>
      <c r="F9" s="166"/>
      <c r="G9" s="167"/>
      <c r="H9" s="167"/>
      <c r="I9" s="167"/>
      <c r="J9" s="167"/>
      <c r="K9" s="167"/>
      <c r="L9" s="167"/>
      <c r="M9" s="167"/>
      <c r="N9" s="167"/>
      <c r="O9" s="167"/>
      <c r="P9" s="167"/>
      <c r="Q9" s="167"/>
      <c r="R9" s="167"/>
      <c r="S9" s="167"/>
      <c r="T9" s="167"/>
      <c r="U9" s="167"/>
      <c r="V9" s="167"/>
      <c r="W9" s="167"/>
      <c r="X9" s="167"/>
      <c r="Y9" s="167"/>
      <c r="Z9" s="167"/>
      <c r="AA9" s="168"/>
    </row>
    <row r="10" spans="1:27" ht="11.25" hidden="1">
      <c r="A10" s="169"/>
      <c r="B10" s="170"/>
      <c r="C10" s="171"/>
      <c r="D10" s="51" t="s">
        <v>672</v>
      </c>
      <c r="E10" s="77"/>
      <c r="F10" s="169"/>
      <c r="G10" s="170"/>
      <c r="H10" s="170"/>
      <c r="I10" s="170"/>
      <c r="J10" s="170"/>
      <c r="K10" s="170"/>
      <c r="L10" s="170"/>
      <c r="M10" s="170"/>
      <c r="N10" s="170"/>
      <c r="O10" s="170"/>
      <c r="P10" s="170"/>
      <c r="Q10" s="170"/>
      <c r="R10" s="170"/>
      <c r="S10" s="170"/>
      <c r="T10" s="170"/>
      <c r="U10" s="170"/>
      <c r="V10" s="170"/>
      <c r="W10" s="170"/>
      <c r="X10" s="170"/>
      <c r="Y10" s="170"/>
      <c r="Z10" s="170"/>
      <c r="AA10" s="171"/>
    </row>
    <row r="11" spans="1:27" ht="11.25">
      <c r="A11" s="160" t="s">
        <v>7</v>
      </c>
      <c r="B11" s="138" t="s">
        <v>0</v>
      </c>
      <c r="C11" s="178">
        <v>2005</v>
      </c>
      <c r="D11" s="132" t="s">
        <v>652</v>
      </c>
      <c r="E11" s="127">
        <f>IF(D11="País","Nivel incorrecto",IF(D11="Entidad","Nivel incorrecto",""))</f>
      </c>
      <c r="F11" s="11" t="s">
        <v>3</v>
      </c>
      <c r="G11" s="49" t="s">
        <v>578</v>
      </c>
      <c r="H11" s="24" t="s">
        <v>10</v>
      </c>
      <c r="I11" s="43">
        <v>225586</v>
      </c>
      <c r="J11" s="176"/>
      <c r="K11" s="176"/>
      <c r="L11" s="176"/>
      <c r="M11" s="176"/>
      <c r="N11" s="176"/>
      <c r="O11" s="176"/>
      <c r="P11" s="176"/>
      <c r="Q11" s="176"/>
      <c r="R11" s="176"/>
      <c r="S11" s="176"/>
      <c r="T11" s="176"/>
      <c r="U11" s="176"/>
      <c r="V11" s="176"/>
      <c r="W11" s="176"/>
      <c r="X11" s="176"/>
      <c r="Y11" s="176"/>
      <c r="Z11" s="176"/>
      <c r="AA11" s="138" t="s">
        <v>713</v>
      </c>
    </row>
    <row r="12" spans="1:27" ht="45">
      <c r="A12" s="161"/>
      <c r="B12" s="136"/>
      <c r="C12" s="179"/>
      <c r="D12" s="154"/>
      <c r="E12" s="128"/>
      <c r="F12" s="11" t="s">
        <v>4</v>
      </c>
      <c r="G12" s="49" t="s">
        <v>578</v>
      </c>
      <c r="H12" s="41" t="s">
        <v>689</v>
      </c>
      <c r="I12" s="43">
        <v>175071</v>
      </c>
      <c r="J12" s="176"/>
      <c r="K12" s="176"/>
      <c r="L12" s="176"/>
      <c r="M12" s="176"/>
      <c r="N12" s="176"/>
      <c r="O12" s="176"/>
      <c r="P12" s="176"/>
      <c r="Q12" s="176"/>
      <c r="R12" s="176"/>
      <c r="S12" s="176"/>
      <c r="T12" s="176"/>
      <c r="U12" s="176"/>
      <c r="V12" s="176"/>
      <c r="W12" s="176"/>
      <c r="X12" s="176"/>
      <c r="Y12" s="176"/>
      <c r="Z12" s="176"/>
      <c r="AA12" s="136"/>
    </row>
    <row r="13" spans="1:27" ht="45">
      <c r="A13" s="161"/>
      <c r="B13" s="136"/>
      <c r="C13" s="179"/>
      <c r="D13" s="154"/>
      <c r="E13" s="128"/>
      <c r="F13" s="11" t="s">
        <v>5</v>
      </c>
      <c r="G13" s="49" t="s">
        <v>578</v>
      </c>
      <c r="H13" s="24" t="s">
        <v>11</v>
      </c>
      <c r="I13" s="43">
        <v>33756</v>
      </c>
      <c r="J13" s="176"/>
      <c r="K13" s="176"/>
      <c r="L13" s="176"/>
      <c r="M13" s="176"/>
      <c r="N13" s="176"/>
      <c r="O13" s="176"/>
      <c r="P13" s="176"/>
      <c r="Q13" s="176"/>
      <c r="R13" s="176"/>
      <c r="S13" s="176"/>
      <c r="T13" s="176"/>
      <c r="U13" s="176"/>
      <c r="V13" s="176"/>
      <c r="W13" s="176"/>
      <c r="X13" s="176"/>
      <c r="Y13" s="176"/>
      <c r="Z13" s="176"/>
      <c r="AA13" s="136"/>
    </row>
    <row r="14" spans="1:27" ht="22.5">
      <c r="A14" s="162"/>
      <c r="B14" s="137"/>
      <c r="C14" s="180"/>
      <c r="D14" s="133"/>
      <c r="E14" s="129"/>
      <c r="F14" s="11" t="s">
        <v>6</v>
      </c>
      <c r="G14" s="49" t="s">
        <v>578</v>
      </c>
      <c r="H14" s="41" t="s">
        <v>690</v>
      </c>
      <c r="I14" s="43">
        <v>1883</v>
      </c>
      <c r="J14" s="176"/>
      <c r="K14" s="176"/>
      <c r="L14" s="176"/>
      <c r="M14" s="176"/>
      <c r="N14" s="176"/>
      <c r="O14" s="176"/>
      <c r="P14" s="176"/>
      <c r="Q14" s="176"/>
      <c r="R14" s="176"/>
      <c r="S14" s="176"/>
      <c r="T14" s="176"/>
      <c r="U14" s="176"/>
      <c r="V14" s="176"/>
      <c r="W14" s="176"/>
      <c r="X14" s="176"/>
      <c r="Y14" s="176"/>
      <c r="Z14" s="176"/>
      <c r="AA14" s="137"/>
    </row>
    <row r="15" spans="1:27" ht="12.75">
      <c r="A15" s="160" t="s">
        <v>52</v>
      </c>
      <c r="B15" s="138" t="s">
        <v>101</v>
      </c>
      <c r="C15" s="121">
        <f>IF($C$11="","",$C$11)</f>
        <v>2005</v>
      </c>
      <c r="D15" s="132" t="s">
        <v>652</v>
      </c>
      <c r="E15" s="127">
        <f>IF(D15="País","Nivel incorrecto",IF(D15="Entidad","Nivel incorrecto",""))</f>
      </c>
      <c r="F15" s="155" t="s">
        <v>432</v>
      </c>
      <c r="G15" s="156"/>
      <c r="H15" s="157"/>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8" t="s">
        <v>713</v>
      </c>
    </row>
    <row r="16" spans="1:29" ht="33.75">
      <c r="A16" s="161"/>
      <c r="B16" s="136"/>
      <c r="C16" s="122"/>
      <c r="D16" s="154"/>
      <c r="E16" s="128"/>
      <c r="F16" s="11" t="s">
        <v>13</v>
      </c>
      <c r="G16" s="49" t="s">
        <v>579</v>
      </c>
      <c r="H16" s="94" t="s">
        <v>707</v>
      </c>
      <c r="I16" s="43">
        <v>7432</v>
      </c>
      <c r="J16" s="93">
        <f>SUM(I19:I21)</f>
        <v>26421</v>
      </c>
      <c r="K16" s="12">
        <v>11968</v>
      </c>
      <c r="L16" s="93">
        <f>SUM(K19:K21)</f>
        <v>46500</v>
      </c>
      <c r="M16" s="12">
        <v>11012</v>
      </c>
      <c r="N16" s="93">
        <f>SUM(M19:M21)</f>
        <v>45659</v>
      </c>
      <c r="O16" s="13">
        <v>9391</v>
      </c>
      <c r="P16" s="93">
        <f>SUM(O19:O21)</f>
        <v>40998</v>
      </c>
      <c r="Q16" s="13">
        <v>6388</v>
      </c>
      <c r="R16" s="93">
        <f>SUM(Q19:Q21)</f>
        <v>28998</v>
      </c>
      <c r="S16" s="13">
        <v>3208</v>
      </c>
      <c r="T16" s="93">
        <f>SUM(S19:S21)</f>
        <v>15877</v>
      </c>
      <c r="U16" s="13">
        <v>1513</v>
      </c>
      <c r="V16" s="93">
        <f>SUM(U19:U21)</f>
        <v>7981</v>
      </c>
      <c r="W16" s="13">
        <v>834</v>
      </c>
      <c r="X16" s="93">
        <f>SUM(W19:W21)</f>
        <v>4503</v>
      </c>
      <c r="Y16" s="13">
        <v>869</v>
      </c>
      <c r="Z16" s="93">
        <f>SUM(Y19:Y21)</f>
        <v>4965</v>
      </c>
      <c r="AA16" s="136"/>
      <c r="AB16" s="98"/>
      <c r="AC16" s="98"/>
    </row>
    <row r="17" spans="1:27" ht="22.5">
      <c r="A17" s="161"/>
      <c r="B17" s="136"/>
      <c r="C17" s="122"/>
      <c r="D17" s="154"/>
      <c r="E17" s="128"/>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6"/>
    </row>
    <row r="18" spans="1:27" ht="22.5">
      <c r="A18" s="161"/>
      <c r="B18" s="136"/>
      <c r="C18" s="122"/>
      <c r="D18" s="154"/>
      <c r="E18" s="128"/>
      <c r="F18" s="11" t="s">
        <v>15</v>
      </c>
      <c r="G18" s="49" t="s">
        <v>579</v>
      </c>
      <c r="H18" s="24" t="s">
        <v>64</v>
      </c>
      <c r="I18" s="43"/>
      <c r="J18" s="93">
        <f>I15*(I16)</f>
        <v>0</v>
      </c>
      <c r="K18" s="12"/>
      <c r="L18" s="93">
        <f>K15*(K16)</f>
        <v>23936</v>
      </c>
      <c r="M18" s="12"/>
      <c r="N18" s="93">
        <f>M15*(M16)</f>
        <v>33036</v>
      </c>
      <c r="O18" s="13"/>
      <c r="P18" s="93">
        <f>O15*(O16)</f>
        <v>37564</v>
      </c>
      <c r="Q18" s="13"/>
      <c r="R18" s="93">
        <f>Q15*(Q16)</f>
        <v>31940</v>
      </c>
      <c r="S18" s="13"/>
      <c r="T18" s="93">
        <f>S15*(S16)</f>
        <v>19248</v>
      </c>
      <c r="U18" s="13"/>
      <c r="V18" s="93">
        <f>U15*(U16)</f>
        <v>10591</v>
      </c>
      <c r="W18" s="13"/>
      <c r="X18" s="93">
        <f>W15*(W16)</f>
        <v>6672</v>
      </c>
      <c r="Y18" s="13"/>
      <c r="Z18" s="93">
        <f>Y15*(Y16)</f>
        <v>7821</v>
      </c>
      <c r="AA18" s="136"/>
    </row>
    <row r="19" spans="1:27" ht="33.75">
      <c r="A19" s="161"/>
      <c r="B19" s="136"/>
      <c r="C19" s="122"/>
      <c r="D19" s="154"/>
      <c r="E19" s="128"/>
      <c r="F19" s="11" t="s">
        <v>16</v>
      </c>
      <c r="G19" s="49" t="s">
        <v>578</v>
      </c>
      <c r="H19" s="94" t="s">
        <v>708</v>
      </c>
      <c r="I19" s="43">
        <v>26421</v>
      </c>
      <c r="J19" s="21" t="s">
        <v>72</v>
      </c>
      <c r="K19" s="12">
        <v>46500</v>
      </c>
      <c r="L19" s="21" t="s">
        <v>73</v>
      </c>
      <c r="M19" s="12">
        <v>45659</v>
      </c>
      <c r="N19" s="21" t="s">
        <v>74</v>
      </c>
      <c r="O19" s="13">
        <v>40998</v>
      </c>
      <c r="P19" s="21" t="s">
        <v>75</v>
      </c>
      <c r="Q19" s="13">
        <v>28998</v>
      </c>
      <c r="R19" s="21" t="s">
        <v>76</v>
      </c>
      <c r="S19" s="13">
        <v>15877</v>
      </c>
      <c r="T19" s="21" t="s">
        <v>77</v>
      </c>
      <c r="U19" s="13">
        <v>7981</v>
      </c>
      <c r="V19" s="21" t="s">
        <v>78</v>
      </c>
      <c r="W19" s="13">
        <v>4503</v>
      </c>
      <c r="X19" s="21" t="s">
        <v>79</v>
      </c>
      <c r="Y19" s="13">
        <v>4965</v>
      </c>
      <c r="Z19" s="21" t="s">
        <v>80</v>
      </c>
      <c r="AA19" s="136"/>
    </row>
    <row r="20" spans="1:27" ht="33.75">
      <c r="A20" s="161"/>
      <c r="B20" s="136"/>
      <c r="C20" s="122"/>
      <c r="D20" s="154"/>
      <c r="E20" s="128"/>
      <c r="F20" s="11" t="s">
        <v>19</v>
      </c>
      <c r="G20" s="49" t="s">
        <v>578</v>
      </c>
      <c r="H20" s="95" t="s">
        <v>709</v>
      </c>
      <c r="I20" s="43"/>
      <c r="J20" s="27">
        <f>IF(J18=0,"",J16/J18)</f>
      </c>
      <c r="K20" s="12"/>
      <c r="L20" s="27">
        <f>IF(L18=0,"",L16/L18)</f>
        <v>1.9426804812834224</v>
      </c>
      <c r="M20" s="12"/>
      <c r="N20" s="27">
        <f>IF(N18=0,"",N16/N18)</f>
        <v>1.3820983169875287</v>
      </c>
      <c r="O20" s="13"/>
      <c r="P20" s="27">
        <f>IF(P18=0,"",P16/P18)</f>
        <v>1.0914173144500052</v>
      </c>
      <c r="Q20" s="13"/>
      <c r="R20" s="27">
        <f>IF(R18=0,"",R16/R18)</f>
        <v>0.9078897933625548</v>
      </c>
      <c r="S20" s="13"/>
      <c r="T20" s="27">
        <f>IF(T18=0,"",T16/T18)</f>
        <v>0.8248649210307565</v>
      </c>
      <c r="U20" s="13"/>
      <c r="V20" s="27">
        <f>IF(V18=0,"",V16/V18)</f>
        <v>0.7535643470871495</v>
      </c>
      <c r="W20" s="13"/>
      <c r="X20" s="27">
        <f>IF(X18=0,"",X16/X18)</f>
        <v>0.674910071942446</v>
      </c>
      <c r="Y20" s="13"/>
      <c r="Z20" s="27">
        <f>IF(Z18=0,"",Z16/Z18)</f>
        <v>0.6348293057153817</v>
      </c>
      <c r="AA20" s="136"/>
    </row>
    <row r="21" spans="1:27" ht="22.5">
      <c r="A21" s="161"/>
      <c r="B21" s="136"/>
      <c r="C21" s="122"/>
      <c r="D21" s="154"/>
      <c r="E21" s="128"/>
      <c r="F21" s="11" t="s">
        <v>17</v>
      </c>
      <c r="G21" s="49" t="s">
        <v>578</v>
      </c>
      <c r="H21" s="41" t="s">
        <v>710</v>
      </c>
      <c r="I21" s="43"/>
      <c r="J21" s="28">
        <f>IF(J20&gt;3,(100*$J$16/$I$22),0)</f>
        <v>11.71216298883796</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6"/>
    </row>
    <row r="22" spans="1:27" ht="11.25">
      <c r="A22" s="161"/>
      <c r="B22" s="136"/>
      <c r="C22" s="122"/>
      <c r="D22" s="154"/>
      <c r="E22" s="128"/>
      <c r="F22" s="11" t="s">
        <v>3</v>
      </c>
      <c r="G22" s="50" t="s">
        <v>578</v>
      </c>
      <c r="H22" s="25" t="s">
        <v>10</v>
      </c>
      <c r="I22" s="65">
        <f>IF(I11="","",+I11)</f>
        <v>225586</v>
      </c>
      <c r="J22" s="139"/>
      <c r="K22" s="140"/>
      <c r="L22" s="140"/>
      <c r="M22" s="140"/>
      <c r="N22" s="140"/>
      <c r="O22" s="140"/>
      <c r="P22" s="140"/>
      <c r="Q22" s="140"/>
      <c r="R22" s="140"/>
      <c r="S22" s="140"/>
      <c r="T22" s="140"/>
      <c r="U22" s="140"/>
      <c r="V22" s="140"/>
      <c r="W22" s="140"/>
      <c r="X22" s="140"/>
      <c r="Y22" s="140"/>
      <c r="Z22" s="141"/>
      <c r="AA22" s="136"/>
    </row>
    <row r="23" spans="1:27" ht="22.5">
      <c r="A23" s="161"/>
      <c r="B23" s="136"/>
      <c r="C23" s="122"/>
      <c r="D23" s="154"/>
      <c r="E23" s="128"/>
      <c r="F23" s="11" t="s">
        <v>18</v>
      </c>
      <c r="G23" s="51" t="s">
        <v>578</v>
      </c>
      <c r="H23" s="26" t="s">
        <v>65</v>
      </c>
      <c r="I23" s="66"/>
      <c r="J23" s="145"/>
      <c r="K23" s="146"/>
      <c r="L23" s="146"/>
      <c r="M23" s="146"/>
      <c r="N23" s="146"/>
      <c r="O23" s="146"/>
      <c r="P23" s="146"/>
      <c r="Q23" s="146"/>
      <c r="R23" s="146"/>
      <c r="S23" s="146"/>
      <c r="T23" s="146"/>
      <c r="U23" s="146"/>
      <c r="V23" s="146"/>
      <c r="W23" s="146"/>
      <c r="X23" s="146"/>
      <c r="Y23" s="146"/>
      <c r="Z23" s="147"/>
      <c r="AA23" s="136"/>
    </row>
    <row r="24" spans="1:27" ht="11.25">
      <c r="A24" s="162"/>
      <c r="B24" s="137"/>
      <c r="C24" s="123"/>
      <c r="D24" s="133"/>
      <c r="E24" s="129"/>
      <c r="F24" s="11" t="s">
        <v>6</v>
      </c>
      <c r="G24" s="49" t="s">
        <v>578</v>
      </c>
      <c r="H24" s="41" t="s">
        <v>691</v>
      </c>
      <c r="I24" s="43"/>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102</v>
      </c>
      <c r="C25" s="121">
        <f>IF($C$11="","",$C$11)</f>
        <v>2005</v>
      </c>
      <c r="D25" s="132" t="s">
        <v>652</v>
      </c>
      <c r="E25" s="127">
        <f>IF(D25="País","Nivel incorrecto",IF(D25="Entidad","Nivel incorrecto",""))</f>
      </c>
      <c r="F25" s="11" t="s">
        <v>48</v>
      </c>
      <c r="G25" s="49" t="s">
        <v>578</v>
      </c>
      <c r="H25" s="24" t="s">
        <v>66</v>
      </c>
      <c r="I25" s="43">
        <v>23728</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49" t="s">
        <v>578</v>
      </c>
      <c r="H26" s="24" t="s">
        <v>10</v>
      </c>
      <c r="I26" s="65">
        <f>IF(I11="","",+I11)</f>
        <v>225586</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49" t="s">
        <v>578</v>
      </c>
      <c r="H27" s="24" t="s">
        <v>67</v>
      </c>
      <c r="I27" s="43">
        <v>1661</v>
      </c>
      <c r="J27" s="142"/>
      <c r="K27" s="143"/>
      <c r="L27" s="143"/>
      <c r="M27" s="143"/>
      <c r="N27" s="143"/>
      <c r="O27" s="143"/>
      <c r="P27" s="143"/>
      <c r="Q27" s="143"/>
      <c r="R27" s="143"/>
      <c r="S27" s="143"/>
      <c r="T27" s="143"/>
      <c r="U27" s="143"/>
      <c r="V27" s="143"/>
      <c r="W27" s="143"/>
      <c r="X27" s="143"/>
      <c r="Y27" s="143"/>
      <c r="Z27" s="144"/>
      <c r="AA27" s="137"/>
    </row>
    <row r="28" spans="1:27" ht="22.5">
      <c r="A28" s="160" t="s">
        <v>54</v>
      </c>
      <c r="B28" s="138" t="s">
        <v>103</v>
      </c>
      <c r="C28" s="121">
        <f>IF($C$11="","",$C$11)</f>
        <v>2005</v>
      </c>
      <c r="D28" s="132" t="s">
        <v>652</v>
      </c>
      <c r="E28" s="127">
        <f>IF(D28="País","Nivel incorrecto",IF(D28="Entidad","Nivel incorrecto",""))</f>
      </c>
      <c r="F28" s="11" t="s">
        <v>49</v>
      </c>
      <c r="G28" s="49" t="s">
        <v>578</v>
      </c>
      <c r="H28" s="4" t="s">
        <v>68</v>
      </c>
      <c r="I28" s="43">
        <v>109414</v>
      </c>
      <c r="J28" s="139"/>
      <c r="K28" s="140"/>
      <c r="L28" s="140"/>
      <c r="M28" s="140"/>
      <c r="N28" s="140"/>
      <c r="O28" s="140"/>
      <c r="P28" s="140"/>
      <c r="Q28" s="140"/>
      <c r="R28" s="140"/>
      <c r="S28" s="140"/>
      <c r="T28" s="140"/>
      <c r="U28" s="140"/>
      <c r="V28" s="140"/>
      <c r="W28" s="140"/>
      <c r="X28" s="140"/>
      <c r="Y28" s="140"/>
      <c r="Z28" s="141"/>
      <c r="AA28" s="138" t="s">
        <v>713</v>
      </c>
    </row>
    <row r="29" spans="1:27" ht="22.5">
      <c r="A29" s="161"/>
      <c r="B29" s="136"/>
      <c r="C29" s="122"/>
      <c r="D29" s="154"/>
      <c r="E29" s="128"/>
      <c r="F29" s="22" t="s">
        <v>104</v>
      </c>
      <c r="G29" s="49" t="s">
        <v>578</v>
      </c>
      <c r="H29" s="4" t="s">
        <v>69</v>
      </c>
      <c r="I29" s="43">
        <v>2827</v>
      </c>
      <c r="J29" s="145"/>
      <c r="K29" s="146"/>
      <c r="L29" s="146"/>
      <c r="M29" s="146"/>
      <c r="N29" s="146"/>
      <c r="O29" s="146"/>
      <c r="P29" s="146"/>
      <c r="Q29" s="146"/>
      <c r="R29" s="146"/>
      <c r="S29" s="146"/>
      <c r="T29" s="146"/>
      <c r="U29" s="146"/>
      <c r="V29" s="146"/>
      <c r="W29" s="146"/>
      <c r="X29" s="146"/>
      <c r="Y29" s="146"/>
      <c r="Z29" s="147"/>
      <c r="AA29" s="136"/>
    </row>
    <row r="30" spans="1:27" ht="33.75">
      <c r="A30" s="161"/>
      <c r="B30" s="136"/>
      <c r="C30" s="122"/>
      <c r="D30" s="154"/>
      <c r="E30" s="128"/>
      <c r="F30" s="11" t="s">
        <v>50</v>
      </c>
      <c r="G30" s="49" t="s">
        <v>578</v>
      </c>
      <c r="H30" s="4" t="s">
        <v>70</v>
      </c>
      <c r="I30" s="43">
        <v>56995</v>
      </c>
      <c r="J30" s="145"/>
      <c r="K30" s="146"/>
      <c r="L30" s="146"/>
      <c r="M30" s="146"/>
      <c r="N30" s="146"/>
      <c r="O30" s="146"/>
      <c r="P30" s="146"/>
      <c r="Q30" s="146"/>
      <c r="R30" s="146"/>
      <c r="S30" s="146"/>
      <c r="T30" s="146"/>
      <c r="U30" s="146"/>
      <c r="V30" s="146"/>
      <c r="W30" s="146"/>
      <c r="X30" s="146"/>
      <c r="Y30" s="146"/>
      <c r="Z30" s="147"/>
      <c r="AA30" s="136"/>
    </row>
    <row r="31" spans="1:27" ht="22.5">
      <c r="A31" s="161"/>
      <c r="B31" s="136"/>
      <c r="C31" s="122"/>
      <c r="D31" s="154"/>
      <c r="E31" s="128"/>
      <c r="F31" s="22" t="s">
        <v>105</v>
      </c>
      <c r="G31" s="49" t="s">
        <v>578</v>
      </c>
      <c r="H31" s="4" t="s">
        <v>106</v>
      </c>
      <c r="I31" s="43">
        <v>21691</v>
      </c>
      <c r="J31" s="145"/>
      <c r="K31" s="146"/>
      <c r="L31" s="146"/>
      <c r="M31" s="146"/>
      <c r="N31" s="146"/>
      <c r="O31" s="146"/>
      <c r="P31" s="146"/>
      <c r="Q31" s="146"/>
      <c r="R31" s="146"/>
      <c r="S31" s="146"/>
      <c r="T31" s="146"/>
      <c r="U31" s="146"/>
      <c r="V31" s="146"/>
      <c r="W31" s="146"/>
      <c r="X31" s="146"/>
      <c r="Y31" s="146"/>
      <c r="Z31" s="147"/>
      <c r="AA31" s="136"/>
    </row>
    <row r="32" spans="1:27" ht="11.25">
      <c r="A32" s="161"/>
      <c r="B32" s="136"/>
      <c r="C32" s="122"/>
      <c r="D32" s="154"/>
      <c r="E32" s="128"/>
      <c r="F32" s="11" t="s">
        <v>3</v>
      </c>
      <c r="G32" s="49" t="s">
        <v>578</v>
      </c>
      <c r="H32" s="4" t="s">
        <v>10</v>
      </c>
      <c r="I32" s="65">
        <f>IF(I11="","",+I11)</f>
        <v>225586</v>
      </c>
      <c r="J32" s="145"/>
      <c r="K32" s="146"/>
      <c r="L32" s="146"/>
      <c r="M32" s="146"/>
      <c r="N32" s="146"/>
      <c r="O32" s="146"/>
      <c r="P32" s="146"/>
      <c r="Q32" s="146"/>
      <c r="R32" s="146"/>
      <c r="S32" s="146"/>
      <c r="T32" s="146"/>
      <c r="U32" s="146"/>
      <c r="V32" s="146"/>
      <c r="W32" s="146"/>
      <c r="X32" s="146"/>
      <c r="Y32" s="146"/>
      <c r="Z32" s="147"/>
      <c r="AA32" s="136"/>
    </row>
    <row r="33" spans="1:27" ht="22.5">
      <c r="A33" s="162"/>
      <c r="B33" s="137"/>
      <c r="C33" s="123"/>
      <c r="D33" s="133"/>
      <c r="E33" s="129"/>
      <c r="F33" s="11" t="s">
        <v>6</v>
      </c>
      <c r="G33" s="49" t="s">
        <v>578</v>
      </c>
      <c r="H33" s="4" t="s">
        <v>71</v>
      </c>
      <c r="I33" s="43">
        <v>670</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608</v>
      </c>
      <c r="C34" s="121">
        <f>IF($C$11="","",$C$11)</f>
        <v>2005</v>
      </c>
      <c r="D34" s="132" t="s">
        <v>652</v>
      </c>
      <c r="E34" s="127">
        <f>IF(D34="País","Nivel incorrecto",IF(D34="Entidad","Nivel incorrecto",""))</f>
      </c>
      <c r="F34" s="11" t="s">
        <v>3</v>
      </c>
      <c r="G34" s="49" t="s">
        <v>578</v>
      </c>
      <c r="H34" s="4" t="s">
        <v>10</v>
      </c>
      <c r="I34" s="7">
        <f>IF(I11="","",+I11)</f>
        <v>225586</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2" t="s">
        <v>99</v>
      </c>
      <c r="G35" s="49" t="s">
        <v>578</v>
      </c>
      <c r="H35" s="48" t="s">
        <v>580</v>
      </c>
      <c r="I35" s="6">
        <v>172929</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49" t="s">
        <v>578</v>
      </c>
      <c r="H36" s="4" t="s">
        <v>100</v>
      </c>
      <c r="I36" s="6">
        <v>1048</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609</v>
      </c>
      <c r="C37" s="121">
        <f>IF($C$11="","",$C$11)</f>
        <v>2005</v>
      </c>
      <c r="D37" s="132" t="s">
        <v>652</v>
      </c>
      <c r="E37" s="127">
        <f>IF(D37="País","Nivel incorrecto",IF(D37="Entidad","Nivel incorrecto",""))</f>
      </c>
      <c r="F37" s="22" t="s">
        <v>109</v>
      </c>
      <c r="G37" s="49" t="s">
        <v>581</v>
      </c>
      <c r="H37" s="38" t="s">
        <v>112</v>
      </c>
      <c r="I37" s="6">
        <v>57</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2" t="s">
        <v>110</v>
      </c>
      <c r="G38" s="49" t="s">
        <v>578</v>
      </c>
      <c r="H38" s="38" t="s">
        <v>111</v>
      </c>
      <c r="I38" s="6">
        <v>24779</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113</v>
      </c>
      <c r="C39" s="121">
        <f>IF($C$11="","",$C$11)</f>
        <v>2005</v>
      </c>
      <c r="D39" s="138" t="s">
        <v>652</v>
      </c>
      <c r="E39" s="127">
        <f>IF(D39="País","Nivel incorrecto",IF(D39="Entidad","Nivel incorrecto",IF(D39="Delegación de la Ciudad de México","Nivel incorrecto","")))</f>
      </c>
      <c r="F39" s="22" t="s">
        <v>113</v>
      </c>
      <c r="G39" s="49" t="s">
        <v>582</v>
      </c>
      <c r="H39" s="4" t="s">
        <v>115</v>
      </c>
      <c r="I39" s="6">
        <v>141</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2" t="s">
        <v>114</v>
      </c>
      <c r="G40" s="49" t="s">
        <v>578</v>
      </c>
      <c r="H40" s="4" t="s">
        <v>116</v>
      </c>
      <c r="I40" s="7">
        <f>IF(I11="","",+I11)</f>
        <v>225586</v>
      </c>
      <c r="J40" s="142"/>
      <c r="K40" s="143"/>
      <c r="L40" s="143"/>
      <c r="M40" s="143"/>
      <c r="N40" s="143"/>
      <c r="O40" s="143"/>
      <c r="P40" s="143"/>
      <c r="Q40" s="143"/>
      <c r="R40" s="143"/>
      <c r="S40" s="143"/>
      <c r="T40" s="143"/>
      <c r="U40" s="143"/>
      <c r="V40" s="143"/>
      <c r="W40" s="143"/>
      <c r="X40" s="143"/>
      <c r="Y40" s="143"/>
      <c r="Z40" s="144"/>
      <c r="AA40" s="137"/>
    </row>
    <row r="41" spans="1:27" ht="11.25" customHeight="1">
      <c r="A41" s="160" t="s">
        <v>58</v>
      </c>
      <c r="B41" s="135" t="s">
        <v>711</v>
      </c>
      <c r="C41" s="121">
        <f>IF($C$11="","",$C$11)</f>
        <v>2005</v>
      </c>
      <c r="D41" s="132" t="s">
        <v>652</v>
      </c>
      <c r="E41" s="127"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35" t="s">
        <v>716</v>
      </c>
    </row>
    <row r="42" spans="1:27" ht="11.25">
      <c r="A42" s="161"/>
      <c r="B42" s="158"/>
      <c r="C42" s="122"/>
      <c r="D42" s="154"/>
      <c r="E42" s="128"/>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36"/>
    </row>
    <row r="43" spans="1:27" ht="11.25">
      <c r="A43" s="161"/>
      <c r="B43" s="158"/>
      <c r="C43" s="122"/>
      <c r="D43" s="154"/>
      <c r="E43" s="128"/>
      <c r="F43" s="22" t="s">
        <v>121</v>
      </c>
      <c r="G43" s="49" t="s">
        <v>12</v>
      </c>
      <c r="H43" s="4" t="s">
        <v>132</v>
      </c>
      <c r="I43" s="82">
        <v>0</v>
      </c>
      <c r="J43" s="130"/>
      <c r="K43" s="130"/>
      <c r="L43" s="130"/>
      <c r="M43" s="130"/>
      <c r="N43" s="130"/>
      <c r="O43" s="130"/>
      <c r="P43" s="130"/>
      <c r="Q43" s="130"/>
      <c r="R43" s="130"/>
      <c r="S43" s="130"/>
      <c r="T43" s="130"/>
      <c r="U43" s="130"/>
      <c r="V43" s="130"/>
      <c r="W43" s="130"/>
      <c r="X43" s="130"/>
      <c r="Y43" s="130"/>
      <c r="Z43" s="130"/>
      <c r="AA43" s="136"/>
    </row>
    <row r="44" spans="1:27" ht="11.25">
      <c r="A44" s="161"/>
      <c r="B44" s="158"/>
      <c r="C44" s="122"/>
      <c r="D44" s="154"/>
      <c r="E44" s="128"/>
      <c r="F44" s="22" t="s">
        <v>122</v>
      </c>
      <c r="G44" s="49" t="s">
        <v>12</v>
      </c>
      <c r="H44" s="4" t="s">
        <v>133</v>
      </c>
      <c r="I44" s="36">
        <v>77.8001206515182</v>
      </c>
      <c r="J44" s="130"/>
      <c r="K44" s="130"/>
      <c r="L44" s="130"/>
      <c r="M44" s="130"/>
      <c r="N44" s="130"/>
      <c r="O44" s="130"/>
      <c r="P44" s="130"/>
      <c r="Q44" s="130"/>
      <c r="R44" s="130"/>
      <c r="S44" s="130"/>
      <c r="T44" s="130"/>
      <c r="U44" s="130"/>
      <c r="V44" s="130"/>
      <c r="W44" s="130"/>
      <c r="X44" s="130"/>
      <c r="Y44" s="130"/>
      <c r="Z44" s="130"/>
      <c r="AA44" s="136"/>
    </row>
    <row r="45" spans="1:27" ht="11.25">
      <c r="A45" s="162"/>
      <c r="B45" s="159"/>
      <c r="C45" s="123"/>
      <c r="D45" s="133"/>
      <c r="E45" s="129"/>
      <c r="F45" s="22" t="s">
        <v>123</v>
      </c>
      <c r="G45" s="49" t="s">
        <v>12</v>
      </c>
      <c r="H45" s="4" t="s">
        <v>134</v>
      </c>
      <c r="I45" s="36">
        <v>22.1998793484818</v>
      </c>
      <c r="J45" s="130"/>
      <c r="K45" s="130"/>
      <c r="L45" s="130"/>
      <c r="M45" s="130"/>
      <c r="N45" s="130"/>
      <c r="O45" s="130"/>
      <c r="P45" s="130"/>
      <c r="Q45" s="130"/>
      <c r="R45" s="130"/>
      <c r="S45" s="130"/>
      <c r="T45" s="130"/>
      <c r="U45" s="130"/>
      <c r="V45" s="130"/>
      <c r="W45" s="130"/>
      <c r="X45" s="130"/>
      <c r="Y45" s="130"/>
      <c r="Z45" s="130"/>
      <c r="AA45" s="137"/>
    </row>
    <row r="46" spans="1:27" ht="11.25">
      <c r="A46" s="160" t="s">
        <v>59</v>
      </c>
      <c r="B46" s="138" t="s">
        <v>139</v>
      </c>
      <c r="C46" s="121">
        <f>IF($C$11="","",$C$11)</f>
        <v>2005</v>
      </c>
      <c r="D46" s="132" t="s">
        <v>652</v>
      </c>
      <c r="E46" s="127">
        <f>IF(D46="País","Nivel incorrecto",IF(D46="Entidad","Nivel incorrecto",""))</f>
      </c>
      <c r="F46" s="22" t="s">
        <v>140</v>
      </c>
      <c r="G46" s="49" t="s">
        <v>578</v>
      </c>
      <c r="H46" s="4" t="s">
        <v>146</v>
      </c>
      <c r="I46" s="43">
        <v>78717</v>
      </c>
      <c r="J46" s="130"/>
      <c r="K46" s="130"/>
      <c r="L46" s="130"/>
      <c r="M46" s="130"/>
      <c r="N46" s="130"/>
      <c r="O46" s="130"/>
      <c r="P46" s="130"/>
      <c r="Q46" s="130"/>
      <c r="R46" s="130"/>
      <c r="S46" s="130"/>
      <c r="T46" s="130"/>
      <c r="U46" s="130"/>
      <c r="V46" s="130"/>
      <c r="W46" s="130"/>
      <c r="X46" s="130"/>
      <c r="Y46" s="130"/>
      <c r="Z46" s="130"/>
      <c r="AA46" s="138" t="s">
        <v>713</v>
      </c>
    </row>
    <row r="47" spans="1:27" ht="11.25">
      <c r="A47" s="161"/>
      <c r="B47" s="136"/>
      <c r="C47" s="122"/>
      <c r="D47" s="154"/>
      <c r="E47" s="128"/>
      <c r="F47" s="22" t="s">
        <v>141</v>
      </c>
      <c r="G47" s="49" t="s">
        <v>578</v>
      </c>
      <c r="H47" s="4" t="s">
        <v>147</v>
      </c>
      <c r="I47" s="43">
        <v>72788</v>
      </c>
      <c r="J47" s="130"/>
      <c r="K47" s="130"/>
      <c r="L47" s="130"/>
      <c r="M47" s="130"/>
      <c r="N47" s="130"/>
      <c r="O47" s="130"/>
      <c r="P47" s="130"/>
      <c r="Q47" s="130"/>
      <c r="R47" s="130"/>
      <c r="S47" s="130"/>
      <c r="T47" s="130"/>
      <c r="U47" s="130"/>
      <c r="V47" s="130"/>
      <c r="W47" s="130"/>
      <c r="X47" s="130"/>
      <c r="Y47" s="130"/>
      <c r="Z47" s="130"/>
      <c r="AA47" s="136"/>
    </row>
    <row r="48" spans="1:27" ht="11.25">
      <c r="A48" s="161"/>
      <c r="B48" s="136"/>
      <c r="C48" s="122"/>
      <c r="D48" s="154"/>
      <c r="E48" s="128"/>
      <c r="F48" s="22" t="s">
        <v>142</v>
      </c>
      <c r="G48" s="49" t="s">
        <v>578</v>
      </c>
      <c r="H48" s="4" t="s">
        <v>148</v>
      </c>
      <c r="I48" s="43">
        <v>74158</v>
      </c>
      <c r="J48" s="130"/>
      <c r="K48" s="130"/>
      <c r="L48" s="130"/>
      <c r="M48" s="130"/>
      <c r="N48" s="130"/>
      <c r="O48" s="130"/>
      <c r="P48" s="130"/>
      <c r="Q48" s="130"/>
      <c r="R48" s="130"/>
      <c r="S48" s="130"/>
      <c r="T48" s="130"/>
      <c r="U48" s="130"/>
      <c r="V48" s="130"/>
      <c r="W48" s="130"/>
      <c r="X48" s="130"/>
      <c r="Y48" s="130"/>
      <c r="Z48" s="130"/>
      <c r="AA48" s="136"/>
    </row>
    <row r="49" spans="1:27" ht="11.25">
      <c r="A49" s="161"/>
      <c r="B49" s="136"/>
      <c r="C49" s="122"/>
      <c r="D49" s="154"/>
      <c r="E49" s="128"/>
      <c r="F49" s="22" t="s">
        <v>143</v>
      </c>
      <c r="G49" s="49" t="s">
        <v>578</v>
      </c>
      <c r="H49" s="4" t="s">
        <v>149</v>
      </c>
      <c r="I49" s="43">
        <v>70624</v>
      </c>
      <c r="J49" s="130"/>
      <c r="K49" s="130"/>
      <c r="L49" s="130"/>
      <c r="M49" s="130"/>
      <c r="N49" s="130"/>
      <c r="O49" s="130"/>
      <c r="P49" s="130"/>
      <c r="Q49" s="130"/>
      <c r="R49" s="130"/>
      <c r="S49" s="130"/>
      <c r="T49" s="130"/>
      <c r="U49" s="130"/>
      <c r="V49" s="130"/>
      <c r="W49" s="130"/>
      <c r="X49" s="130"/>
      <c r="Y49" s="130"/>
      <c r="Z49" s="130"/>
      <c r="AA49" s="136"/>
    </row>
    <row r="50" spans="1:27" ht="11.25">
      <c r="A50" s="161"/>
      <c r="B50" s="136"/>
      <c r="C50" s="122"/>
      <c r="D50" s="154"/>
      <c r="E50" s="128"/>
      <c r="F50" s="22" t="s">
        <v>144</v>
      </c>
      <c r="G50" s="49" t="s">
        <v>578</v>
      </c>
      <c r="H50" s="4" t="s">
        <v>150</v>
      </c>
      <c r="I50" s="43">
        <v>74</v>
      </c>
      <c r="J50" s="130"/>
      <c r="K50" s="130"/>
      <c r="L50" s="130"/>
      <c r="M50" s="130"/>
      <c r="N50" s="130"/>
      <c r="O50" s="130"/>
      <c r="P50" s="130"/>
      <c r="Q50" s="130"/>
      <c r="R50" s="130"/>
      <c r="S50" s="130"/>
      <c r="T50" s="130"/>
      <c r="U50" s="130"/>
      <c r="V50" s="130"/>
      <c r="W50" s="130"/>
      <c r="X50" s="130"/>
      <c r="Y50" s="130"/>
      <c r="Z50" s="130"/>
      <c r="AA50" s="136"/>
    </row>
    <row r="51" spans="1:27" ht="22.5">
      <c r="A51" s="162"/>
      <c r="B51" s="137"/>
      <c r="C51" s="123"/>
      <c r="D51" s="133"/>
      <c r="E51" s="129"/>
      <c r="F51" s="22" t="s">
        <v>145</v>
      </c>
      <c r="G51" s="49" t="s">
        <v>578</v>
      </c>
      <c r="H51" s="4" t="s">
        <v>151</v>
      </c>
      <c r="I51" s="43">
        <v>48</v>
      </c>
      <c r="J51" s="130"/>
      <c r="K51" s="130"/>
      <c r="L51" s="130"/>
      <c r="M51" s="130"/>
      <c r="N51" s="130"/>
      <c r="O51" s="130"/>
      <c r="P51" s="130"/>
      <c r="Q51" s="130"/>
      <c r="R51" s="130"/>
      <c r="S51" s="130"/>
      <c r="T51" s="130"/>
      <c r="U51" s="130"/>
      <c r="V51" s="130"/>
      <c r="W51" s="130"/>
      <c r="X51" s="130"/>
      <c r="Y51" s="130"/>
      <c r="Z51" s="130"/>
      <c r="AA51" s="137"/>
    </row>
    <row r="52" spans="1:27" ht="11.25">
      <c r="A52" s="160" t="s">
        <v>60</v>
      </c>
      <c r="B52" s="138" t="s">
        <v>154</v>
      </c>
      <c r="C52" s="121">
        <f>IF($C$11="","",$C$11)</f>
        <v>2005</v>
      </c>
      <c r="D52" s="132" t="s">
        <v>652</v>
      </c>
      <c r="E52" s="127">
        <f>IF(D52="País","Nivel incorrecto",IF(D52="Entidad","Nivel incorrecto",""))</f>
      </c>
      <c r="F52" s="22" t="s">
        <v>155</v>
      </c>
      <c r="G52" s="49" t="s">
        <v>578</v>
      </c>
      <c r="H52" s="4" t="s">
        <v>163</v>
      </c>
      <c r="I52" s="43">
        <v>211298</v>
      </c>
      <c r="J52" s="130"/>
      <c r="K52" s="130"/>
      <c r="L52" s="130"/>
      <c r="M52" s="130"/>
      <c r="N52" s="130"/>
      <c r="O52" s="130"/>
      <c r="P52" s="130"/>
      <c r="Q52" s="130"/>
      <c r="R52" s="130"/>
      <c r="S52" s="130"/>
      <c r="T52" s="130"/>
      <c r="U52" s="130"/>
      <c r="V52" s="130"/>
      <c r="W52" s="130"/>
      <c r="X52" s="130"/>
      <c r="Y52" s="130"/>
      <c r="Z52" s="130"/>
      <c r="AA52" s="135" t="s">
        <v>717</v>
      </c>
    </row>
    <row r="53" spans="1:27" ht="11.25">
      <c r="A53" s="161"/>
      <c r="B53" s="136"/>
      <c r="C53" s="122"/>
      <c r="D53" s="154"/>
      <c r="E53" s="128"/>
      <c r="F53" s="22" t="s">
        <v>156</v>
      </c>
      <c r="G53" s="49" t="s">
        <v>578</v>
      </c>
      <c r="H53" s="4" t="s">
        <v>162</v>
      </c>
      <c r="I53" s="43">
        <v>232211</v>
      </c>
      <c r="J53" s="130"/>
      <c r="K53" s="130"/>
      <c r="L53" s="130"/>
      <c r="M53" s="130"/>
      <c r="N53" s="130"/>
      <c r="O53" s="130"/>
      <c r="P53" s="130"/>
      <c r="Q53" s="130"/>
      <c r="R53" s="130"/>
      <c r="S53" s="130"/>
      <c r="T53" s="130"/>
      <c r="U53" s="130"/>
      <c r="V53" s="130"/>
      <c r="W53" s="130"/>
      <c r="X53" s="130"/>
      <c r="Y53" s="130"/>
      <c r="Z53" s="130"/>
      <c r="AA53" s="136"/>
    </row>
    <row r="54" spans="1:27" ht="11.25">
      <c r="A54" s="161"/>
      <c r="B54" s="136"/>
      <c r="C54" s="122"/>
      <c r="D54" s="154"/>
      <c r="E54" s="128"/>
      <c r="F54" s="22" t="s">
        <v>157</v>
      </c>
      <c r="G54" s="49" t="s">
        <v>578</v>
      </c>
      <c r="H54" s="4" t="s">
        <v>164</v>
      </c>
      <c r="I54" s="43">
        <v>107273</v>
      </c>
      <c r="J54" s="130"/>
      <c r="K54" s="130"/>
      <c r="L54" s="130"/>
      <c r="M54" s="130"/>
      <c r="N54" s="130"/>
      <c r="O54" s="130"/>
      <c r="P54" s="130"/>
      <c r="Q54" s="130"/>
      <c r="R54" s="130"/>
      <c r="S54" s="130"/>
      <c r="T54" s="130"/>
      <c r="U54" s="130"/>
      <c r="V54" s="130"/>
      <c r="W54" s="130"/>
      <c r="X54" s="130"/>
      <c r="Y54" s="130"/>
      <c r="Z54" s="130"/>
      <c r="AA54" s="136"/>
    </row>
    <row r="55" spans="1:27" ht="11.25">
      <c r="A55" s="161"/>
      <c r="B55" s="136"/>
      <c r="C55" s="122"/>
      <c r="D55" s="154"/>
      <c r="E55" s="128"/>
      <c r="F55" s="22" t="s">
        <v>158</v>
      </c>
      <c r="G55" s="49" t="s">
        <v>578</v>
      </c>
      <c r="H55" s="4" t="s">
        <v>165</v>
      </c>
      <c r="I55" s="43">
        <v>118371</v>
      </c>
      <c r="J55" s="130"/>
      <c r="K55" s="130"/>
      <c r="L55" s="130"/>
      <c r="M55" s="130"/>
      <c r="N55" s="130"/>
      <c r="O55" s="130"/>
      <c r="P55" s="130"/>
      <c r="Q55" s="130"/>
      <c r="R55" s="130"/>
      <c r="S55" s="130"/>
      <c r="T55" s="130"/>
      <c r="U55" s="130"/>
      <c r="V55" s="130"/>
      <c r="W55" s="130"/>
      <c r="X55" s="130"/>
      <c r="Y55" s="130"/>
      <c r="Z55" s="130"/>
      <c r="AA55" s="136"/>
    </row>
    <row r="56" spans="1:27" ht="11.25">
      <c r="A56" s="161"/>
      <c r="B56" s="136"/>
      <c r="C56" s="122"/>
      <c r="D56" s="154"/>
      <c r="E56" s="128"/>
      <c r="F56" s="22" t="s">
        <v>159</v>
      </c>
      <c r="G56" s="49" t="s">
        <v>578</v>
      </c>
      <c r="H56" s="4" t="s">
        <v>166</v>
      </c>
      <c r="I56" s="43">
        <v>104025</v>
      </c>
      <c r="J56" s="130"/>
      <c r="K56" s="130"/>
      <c r="L56" s="130"/>
      <c r="M56" s="130"/>
      <c r="N56" s="130"/>
      <c r="O56" s="130"/>
      <c r="P56" s="130"/>
      <c r="Q56" s="130"/>
      <c r="R56" s="130"/>
      <c r="S56" s="130"/>
      <c r="T56" s="130"/>
      <c r="U56" s="130"/>
      <c r="V56" s="130"/>
      <c r="W56" s="130"/>
      <c r="X56" s="130"/>
      <c r="Y56" s="130"/>
      <c r="Z56" s="130"/>
      <c r="AA56" s="136"/>
    </row>
    <row r="57" spans="1:27" ht="11.25">
      <c r="A57" s="161"/>
      <c r="B57" s="136"/>
      <c r="C57" s="122"/>
      <c r="D57" s="154"/>
      <c r="E57" s="128"/>
      <c r="F57" s="22" t="s">
        <v>160</v>
      </c>
      <c r="G57" s="49" t="s">
        <v>578</v>
      </c>
      <c r="H57" s="4" t="s">
        <v>167</v>
      </c>
      <c r="I57" s="43">
        <v>113840</v>
      </c>
      <c r="J57" s="130"/>
      <c r="K57" s="130"/>
      <c r="L57" s="130"/>
      <c r="M57" s="130"/>
      <c r="N57" s="130"/>
      <c r="O57" s="130"/>
      <c r="P57" s="130"/>
      <c r="Q57" s="130"/>
      <c r="R57" s="130"/>
      <c r="S57" s="130"/>
      <c r="T57" s="130"/>
      <c r="U57" s="130"/>
      <c r="V57" s="130"/>
      <c r="W57" s="130"/>
      <c r="X57" s="130"/>
      <c r="Y57" s="130"/>
      <c r="Z57" s="130"/>
      <c r="AA57" s="136"/>
    </row>
    <row r="58" spans="1:27" ht="11.25">
      <c r="A58" s="161"/>
      <c r="B58" s="136"/>
      <c r="C58" s="122"/>
      <c r="D58" s="154"/>
      <c r="E58" s="128"/>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36"/>
    </row>
    <row r="59" spans="1:27" ht="11.25">
      <c r="A59" s="161"/>
      <c r="B59" s="136"/>
      <c r="C59" s="122"/>
      <c r="D59" s="154"/>
      <c r="E59" s="128"/>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36"/>
    </row>
    <row r="60" spans="1:27" ht="11.25">
      <c r="A60" s="162"/>
      <c r="B60" s="137"/>
      <c r="C60" s="123"/>
      <c r="D60" s="133"/>
      <c r="E60" s="129"/>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222</v>
      </c>
      <c r="C61" s="121">
        <f>IF($C$11="","",$C$11)</f>
        <v>2005</v>
      </c>
      <c r="D61" s="177" t="s">
        <v>652</v>
      </c>
      <c r="E61" s="127">
        <f>IF(D61="País","Nivel incorrecto",IF(D61="Entidad","Nivel incorrecto",IF(D61="Delegación de la Ciudad de México","Nivel incorrecto","")))</f>
      </c>
      <c r="F61" s="22" t="s">
        <v>224</v>
      </c>
      <c r="G61" s="49" t="s">
        <v>584</v>
      </c>
      <c r="H61" s="48" t="s">
        <v>593</v>
      </c>
      <c r="I61" s="36">
        <v>3.45</v>
      </c>
      <c r="J61" s="130"/>
      <c r="K61" s="130"/>
      <c r="L61" s="130"/>
      <c r="M61" s="130"/>
      <c r="N61" s="130"/>
      <c r="O61" s="130"/>
      <c r="P61" s="130"/>
      <c r="Q61" s="130"/>
      <c r="R61" s="130"/>
      <c r="S61" s="130"/>
      <c r="T61" s="130"/>
      <c r="U61" s="130"/>
      <c r="V61" s="130"/>
      <c r="W61" s="130"/>
      <c r="X61" s="130"/>
      <c r="Y61" s="130"/>
      <c r="Z61" s="130"/>
      <c r="AA61" s="125" t="s">
        <v>223</v>
      </c>
    </row>
    <row r="62" spans="1:27" ht="11.25">
      <c r="A62" s="124"/>
      <c r="B62" s="125"/>
      <c r="C62" s="123"/>
      <c r="D62" s="177"/>
      <c r="E62" s="129"/>
      <c r="F62" s="22" t="s">
        <v>225</v>
      </c>
      <c r="G62" s="100" t="s">
        <v>584</v>
      </c>
      <c r="H62" s="48" t="s">
        <v>594</v>
      </c>
      <c r="I62" s="36">
        <v>17.74</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231</v>
      </c>
      <c r="B63" s="125" t="s">
        <v>232</v>
      </c>
      <c r="C63" s="121">
        <f>IF($C$11="","",$C$11)</f>
        <v>2005</v>
      </c>
      <c r="D63" s="138" t="str">
        <f>D39</f>
        <v>Municipio</v>
      </c>
      <c r="E63" s="127" t="s">
        <v>706</v>
      </c>
      <c r="F63" s="22" t="s">
        <v>234</v>
      </c>
      <c r="G63" s="100" t="s">
        <v>727</v>
      </c>
      <c r="H63" s="60" t="s">
        <v>637</v>
      </c>
      <c r="I63" s="36">
        <v>11518524</v>
      </c>
      <c r="J63" s="139"/>
      <c r="K63" s="140"/>
      <c r="L63" s="140"/>
      <c r="M63" s="140"/>
      <c r="N63" s="140"/>
      <c r="O63" s="140"/>
      <c r="P63" s="140"/>
      <c r="Q63" s="140"/>
      <c r="R63" s="140"/>
      <c r="S63" s="140"/>
      <c r="T63" s="140"/>
      <c r="U63" s="140"/>
      <c r="V63" s="140"/>
      <c r="W63" s="140"/>
      <c r="X63" s="140"/>
      <c r="Y63" s="140"/>
      <c r="Z63" s="141"/>
      <c r="AA63" s="138" t="s">
        <v>233</v>
      </c>
    </row>
    <row r="64" spans="1:27" ht="11.25">
      <c r="A64" s="124"/>
      <c r="B64" s="125"/>
      <c r="C64" s="123"/>
      <c r="D64" s="137"/>
      <c r="E64" s="129"/>
      <c r="F64" s="22" t="s">
        <v>235</v>
      </c>
      <c r="G64" s="100" t="s">
        <v>727</v>
      </c>
      <c r="H64" s="48" t="s">
        <v>595</v>
      </c>
      <c r="I64" s="36">
        <v>0</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236</v>
      </c>
      <c r="B65" s="125" t="s">
        <v>237</v>
      </c>
      <c r="C65" s="121">
        <f>IF($C$11="","",$C$11)</f>
        <v>2005</v>
      </c>
      <c r="D65" s="125" t="str">
        <f>D39</f>
        <v>Municipio</v>
      </c>
      <c r="E65" s="127"/>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25" t="s">
        <v>238</v>
      </c>
    </row>
    <row r="66" spans="1:27" ht="22.5">
      <c r="A66" s="124"/>
      <c r="B66" s="125"/>
      <c r="C66" s="122"/>
      <c r="D66" s="125"/>
      <c r="E66" s="128"/>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12421.038605381951</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265</v>
      </c>
      <c r="B74" s="125" t="s">
        <v>270</v>
      </c>
      <c r="C74" s="121">
        <f>IF($C$11="","",$C$11)</f>
        <v>2005</v>
      </c>
      <c r="D74" s="132" t="s">
        <v>652</v>
      </c>
      <c r="E74" s="90" t="s">
        <v>706</v>
      </c>
      <c r="F74" s="22" t="s">
        <v>271</v>
      </c>
      <c r="G74" s="49" t="s">
        <v>578</v>
      </c>
      <c r="H74" s="41" t="s">
        <v>274</v>
      </c>
      <c r="I74" s="43"/>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1"/>
      <c r="F75" s="22" t="s">
        <v>272</v>
      </c>
      <c r="G75" s="49" t="s">
        <v>578</v>
      </c>
      <c r="H75" s="41" t="s">
        <v>275</v>
      </c>
      <c r="I75" s="43"/>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2"/>
      <c r="F76" s="22" t="s">
        <v>273</v>
      </c>
      <c r="G76" s="49" t="s">
        <v>12</v>
      </c>
      <c r="H76" s="41" t="s">
        <v>692</v>
      </c>
      <c r="I76" s="81"/>
      <c r="J76" s="142"/>
      <c r="K76" s="143"/>
      <c r="L76" s="143"/>
      <c r="M76" s="143"/>
      <c r="N76" s="143"/>
      <c r="O76" s="143"/>
      <c r="P76" s="143"/>
      <c r="Q76" s="143"/>
      <c r="R76" s="143"/>
      <c r="S76" s="143"/>
      <c r="T76" s="143"/>
      <c r="U76" s="143"/>
      <c r="V76" s="143"/>
      <c r="W76" s="143"/>
      <c r="X76" s="143"/>
      <c r="Y76" s="143"/>
      <c r="Z76" s="144"/>
      <c r="AA76" s="137"/>
    </row>
    <row r="77" spans="1:27" ht="11.25" customHeight="1">
      <c r="A77" s="124" t="s">
        <v>281</v>
      </c>
      <c r="B77" s="125" t="s">
        <v>282</v>
      </c>
      <c r="C77" s="121">
        <f>IF($C$11="","",$C$11)</f>
        <v>2005</v>
      </c>
      <c r="D77" s="125" t="s">
        <v>652</v>
      </c>
      <c r="E77" s="127"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2" t="s">
        <v>284</v>
      </c>
      <c r="G78" s="49" t="s">
        <v>587</v>
      </c>
      <c r="H78" s="38" t="s">
        <v>290</v>
      </c>
      <c r="I78" s="36">
        <v>156535.522</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2" t="s">
        <v>285</v>
      </c>
      <c r="G79" s="49" t="s">
        <v>587</v>
      </c>
      <c r="H79" s="38" t="s">
        <v>291</v>
      </c>
      <c r="I79" s="36">
        <v>222061.89198</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2" t="s">
        <v>286</v>
      </c>
      <c r="G80" s="49" t="s">
        <v>578</v>
      </c>
      <c r="H80" s="38" t="s">
        <v>292</v>
      </c>
      <c r="I80" s="43">
        <v>178538</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2" t="s">
        <v>287</v>
      </c>
      <c r="G81" s="49" t="s">
        <v>578</v>
      </c>
      <c r="H81" s="38" t="s">
        <v>293</v>
      </c>
      <c r="I81" s="43">
        <v>212694</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2" t="s">
        <v>288</v>
      </c>
      <c r="G82" s="49" t="s">
        <v>578</v>
      </c>
      <c r="H82" s="38" t="s">
        <v>294</v>
      </c>
      <c r="I82" s="43">
        <v>232546</v>
      </c>
      <c r="J82" s="130"/>
      <c r="K82" s="130"/>
      <c r="L82" s="130"/>
      <c r="M82" s="130"/>
      <c r="N82" s="130"/>
      <c r="O82" s="130"/>
      <c r="P82" s="130"/>
      <c r="Q82" s="130"/>
      <c r="R82" s="130"/>
      <c r="S82" s="130"/>
      <c r="T82" s="130"/>
      <c r="U82" s="130"/>
      <c r="V82" s="130"/>
      <c r="W82" s="130"/>
      <c r="X82" s="130"/>
      <c r="Y82" s="130"/>
      <c r="Z82" s="130"/>
      <c r="AA82" s="125"/>
    </row>
    <row r="83" spans="1:27" ht="11.25">
      <c r="A83" s="124" t="s">
        <v>298</v>
      </c>
      <c r="B83" s="125" t="s">
        <v>638</v>
      </c>
      <c r="C83" s="121">
        <f>IF($C$11="","",$C$11)</f>
        <v>2005</v>
      </c>
      <c r="D83" s="138" t="str">
        <f>D39</f>
        <v>Municipio</v>
      </c>
      <c r="E83" s="127" t="s">
        <v>706</v>
      </c>
      <c r="F83" s="22" t="s">
        <v>300</v>
      </c>
      <c r="G83" s="49" t="s">
        <v>588</v>
      </c>
      <c r="H83" s="41" t="s">
        <v>303</v>
      </c>
      <c r="I83" s="36"/>
      <c r="J83" s="139"/>
      <c r="K83" s="140"/>
      <c r="L83" s="140"/>
      <c r="M83" s="140"/>
      <c r="N83" s="140"/>
      <c r="O83" s="140"/>
      <c r="P83" s="140"/>
      <c r="Q83" s="140"/>
      <c r="R83" s="140"/>
      <c r="S83" s="140"/>
      <c r="T83" s="140"/>
      <c r="U83" s="140"/>
      <c r="V83" s="140"/>
      <c r="W83" s="140"/>
      <c r="X83" s="140"/>
      <c r="Y83" s="140"/>
      <c r="Z83" s="141"/>
      <c r="AA83" s="138" t="s">
        <v>299</v>
      </c>
    </row>
    <row r="84" spans="1:27" ht="11.25">
      <c r="A84" s="124"/>
      <c r="B84" s="125"/>
      <c r="C84" s="122"/>
      <c r="D84" s="136"/>
      <c r="E84" s="128"/>
      <c r="F84" s="22" t="s">
        <v>301</v>
      </c>
      <c r="G84" s="49" t="s">
        <v>588</v>
      </c>
      <c r="H84" s="41" t="s">
        <v>304</v>
      </c>
      <c r="I84" s="36"/>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2" t="s">
        <v>302</v>
      </c>
      <c r="G85" s="49" t="s">
        <v>586</v>
      </c>
      <c r="H85" s="41" t="s">
        <v>305</v>
      </c>
      <c r="I85" s="36"/>
      <c r="J85" s="142"/>
      <c r="K85" s="143"/>
      <c r="L85" s="143"/>
      <c r="M85" s="143"/>
      <c r="N85" s="143"/>
      <c r="O85" s="143"/>
      <c r="P85" s="143"/>
      <c r="Q85" s="143"/>
      <c r="R85" s="143"/>
      <c r="S85" s="143"/>
      <c r="T85" s="143"/>
      <c r="U85" s="143"/>
      <c r="V85" s="143"/>
      <c r="W85" s="143"/>
      <c r="X85" s="143"/>
      <c r="Y85" s="143"/>
      <c r="Z85" s="144"/>
      <c r="AA85" s="137"/>
    </row>
    <row r="86" spans="1:27" ht="11.25" customHeight="1">
      <c r="A86" s="124" t="s">
        <v>306</v>
      </c>
      <c r="B86" s="125" t="s">
        <v>307</v>
      </c>
      <c r="C86" s="121">
        <f>IF($C$11="","",$C$11)</f>
        <v>2005</v>
      </c>
      <c r="D86" s="132" t="s">
        <v>652</v>
      </c>
      <c r="E86" s="127">
        <f>IF(D86="País","Nivel incorrecto",IF(D86="Entidad","Nivel incorrecto",""))</f>
      </c>
      <c r="F86" s="22" t="s">
        <v>308</v>
      </c>
      <c r="G86" s="49" t="s">
        <v>589</v>
      </c>
      <c r="H86" s="41" t="s">
        <v>313</v>
      </c>
      <c r="I86" s="36"/>
      <c r="J86" s="139"/>
      <c r="K86" s="140"/>
      <c r="L86" s="140"/>
      <c r="M86" s="140"/>
      <c r="N86" s="140"/>
      <c r="O86" s="140"/>
      <c r="P86" s="140"/>
      <c r="Q86" s="140"/>
      <c r="R86" s="140"/>
      <c r="S86" s="140"/>
      <c r="T86" s="140"/>
      <c r="U86" s="140"/>
      <c r="V86" s="140"/>
      <c r="W86" s="140"/>
      <c r="X86" s="140"/>
      <c r="Y86" s="140"/>
      <c r="Z86" s="141"/>
      <c r="AA86" s="138" t="s">
        <v>316</v>
      </c>
    </row>
    <row r="87" spans="1:27" ht="11.25">
      <c r="A87" s="124"/>
      <c r="B87" s="125"/>
      <c r="C87" s="122"/>
      <c r="D87" s="154"/>
      <c r="E87" s="128"/>
      <c r="F87" s="22" t="s">
        <v>309</v>
      </c>
      <c r="G87" s="49" t="s">
        <v>589</v>
      </c>
      <c r="H87" s="41" t="s">
        <v>693</v>
      </c>
      <c r="I87" s="36"/>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2" t="s">
        <v>310</v>
      </c>
      <c r="G88" s="49" t="s">
        <v>579</v>
      </c>
      <c r="H88" s="41" t="s">
        <v>694</v>
      </c>
      <c r="I88" s="43"/>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2" t="s">
        <v>311</v>
      </c>
      <c r="G89" s="49" t="s">
        <v>590</v>
      </c>
      <c r="H89" s="41" t="s">
        <v>314</v>
      </c>
      <c r="I89" s="30">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2" t="s">
        <v>312</v>
      </c>
      <c r="G90" s="49" t="s">
        <v>579</v>
      </c>
      <c r="H90" s="41" t="s">
        <v>315</v>
      </c>
      <c r="I90" s="42">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317</v>
      </c>
      <c r="B91" s="125" t="s">
        <v>318</v>
      </c>
      <c r="C91" s="121">
        <f>IF($C$11="","",$C$11)</f>
        <v>2005</v>
      </c>
      <c r="D91" s="125" t="str">
        <f>D39</f>
        <v>Municipio</v>
      </c>
      <c r="E91" s="127"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25" t="s">
        <v>322</v>
      </c>
    </row>
    <row r="92" spans="1:27" ht="11.25">
      <c r="A92" s="124"/>
      <c r="B92" s="125"/>
      <c r="C92" s="123"/>
      <c r="D92" s="125"/>
      <c r="E92" s="129"/>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25"/>
    </row>
    <row r="93" spans="1:27" ht="11.25" customHeight="1">
      <c r="A93" s="124" t="s">
        <v>323</v>
      </c>
      <c r="B93" s="125" t="s">
        <v>617</v>
      </c>
      <c r="C93" s="121">
        <f>IF($C$11="","",$C$11)</f>
        <v>2005</v>
      </c>
      <c r="D93" s="125" t="str">
        <f>D39</f>
        <v>Municipio</v>
      </c>
      <c r="E93" s="127"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25" t="s">
        <v>331</v>
      </c>
    </row>
    <row r="94" spans="1:27" ht="11.25">
      <c r="A94" s="124"/>
      <c r="B94" s="125"/>
      <c r="C94" s="122"/>
      <c r="D94" s="125"/>
      <c r="E94" s="128"/>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25"/>
    </row>
    <row r="96" spans="1:27" ht="11.25">
      <c r="A96" s="126" t="s">
        <v>338</v>
      </c>
      <c r="B96" s="125" t="s">
        <v>334</v>
      </c>
      <c r="C96" s="121">
        <f>IF($C$11="","",$C$11)</f>
        <v>2005</v>
      </c>
      <c r="D96" s="125" t="str">
        <f>D39</f>
        <v>Municipio</v>
      </c>
      <c r="E96" s="127" t="s">
        <v>706</v>
      </c>
      <c r="F96" s="22" t="s">
        <v>335</v>
      </c>
      <c r="G96" s="49" t="s">
        <v>578</v>
      </c>
      <c r="H96" s="41" t="s">
        <v>337</v>
      </c>
      <c r="I96" s="43">
        <v>3080</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2" t="s">
        <v>336</v>
      </c>
      <c r="G97" s="49" t="s">
        <v>578</v>
      </c>
      <c r="H97" s="41" t="s">
        <v>636</v>
      </c>
      <c r="I97" s="43">
        <v>1</v>
      </c>
      <c r="J97" s="130"/>
      <c r="K97" s="130"/>
      <c r="L97" s="130"/>
      <c r="M97" s="130"/>
      <c r="N97" s="130"/>
      <c r="O97" s="130"/>
      <c r="P97" s="130"/>
      <c r="Q97" s="130"/>
      <c r="R97" s="130"/>
      <c r="S97" s="130"/>
      <c r="T97" s="130"/>
      <c r="U97" s="130"/>
      <c r="V97" s="130"/>
      <c r="W97" s="130"/>
      <c r="X97" s="130"/>
      <c r="Y97" s="130"/>
      <c r="Z97" s="130"/>
      <c r="AA97" s="125"/>
    </row>
    <row r="98" spans="1:27" ht="11.25">
      <c r="A98" s="124" t="s">
        <v>333</v>
      </c>
      <c r="B98" s="125" t="s">
        <v>339</v>
      </c>
      <c r="C98" s="121">
        <f>IF($C$11="","",$C$11)</f>
        <v>2005</v>
      </c>
      <c r="D98" s="177" t="s">
        <v>652</v>
      </c>
      <c r="E98" s="127">
        <f>IF(D98="País","Nivel incorrecto",IF(D98="Entidad","Nivel incorrecto",""))</f>
      </c>
      <c r="F98" s="22" t="s">
        <v>340</v>
      </c>
      <c r="G98" s="49" t="s">
        <v>578</v>
      </c>
      <c r="H98" s="83" t="s">
        <v>695</v>
      </c>
      <c r="I98" s="6">
        <v>18503</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7"/>
      <c r="E99" s="128"/>
      <c r="F99" s="22" t="s">
        <v>341</v>
      </c>
      <c r="G99" s="49" t="s">
        <v>578</v>
      </c>
      <c r="H99" s="83" t="s">
        <v>696</v>
      </c>
      <c r="I99" s="6">
        <v>16095</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7"/>
      <c r="E100" s="128"/>
      <c r="F100" s="22" t="s">
        <v>342</v>
      </c>
      <c r="G100" s="49" t="s">
        <v>578</v>
      </c>
      <c r="H100" s="83" t="s">
        <v>697</v>
      </c>
      <c r="I100" s="6">
        <v>21278</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7"/>
      <c r="E101" s="128"/>
      <c r="F101" s="22" t="s">
        <v>343</v>
      </c>
      <c r="G101" s="49" t="s">
        <v>578</v>
      </c>
      <c r="H101" s="83" t="s">
        <v>698</v>
      </c>
      <c r="I101" s="6">
        <v>21998</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7"/>
      <c r="E102" s="128"/>
      <c r="F102" s="22" t="s">
        <v>344</v>
      </c>
      <c r="G102" s="49" t="s">
        <v>578</v>
      </c>
      <c r="H102" s="83" t="s">
        <v>699</v>
      </c>
      <c r="I102" s="6">
        <v>23280</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7"/>
      <c r="E103" s="128"/>
      <c r="F103" s="22" t="s">
        <v>345</v>
      </c>
      <c r="G103" s="49" t="s">
        <v>578</v>
      </c>
      <c r="H103" s="83" t="s">
        <v>700</v>
      </c>
      <c r="I103" s="6">
        <v>23007</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7"/>
      <c r="E104" s="128"/>
      <c r="F104" s="22" t="s">
        <v>346</v>
      </c>
      <c r="G104" s="49" t="s">
        <v>578</v>
      </c>
      <c r="H104" s="83" t="s">
        <v>701</v>
      </c>
      <c r="I104" s="6">
        <v>6219</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7"/>
      <c r="E105" s="129"/>
      <c r="F105" s="22" t="s">
        <v>347</v>
      </c>
      <c r="G105" s="49" t="s">
        <v>578</v>
      </c>
      <c r="H105" s="83" t="s">
        <v>702</v>
      </c>
      <c r="I105" s="6">
        <v>6948</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364</v>
      </c>
      <c r="B106" s="125" t="s">
        <v>365</v>
      </c>
      <c r="C106" s="121">
        <f>IF($C$11="","",$C$11)</f>
        <v>2005</v>
      </c>
      <c r="D106" s="125" t="s">
        <v>652</v>
      </c>
      <c r="E106" s="127"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25" t="s">
        <v>368</v>
      </c>
    </row>
    <row r="107" spans="1:27" ht="11.25">
      <c r="A107" s="124"/>
      <c r="B107" s="125"/>
      <c r="C107" s="123"/>
      <c r="D107" s="125"/>
      <c r="E107" s="129"/>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25"/>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161</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374</v>
      </c>
      <c r="B109" s="125" t="s">
        <v>375</v>
      </c>
      <c r="C109" s="121">
        <f>IF($C$11="","",$C$11)</f>
        <v>2005</v>
      </c>
      <c r="D109" s="125" t="str">
        <f>D39</f>
        <v>Municipio</v>
      </c>
      <c r="E109" s="127" t="s">
        <v>706</v>
      </c>
      <c r="F109" s="44" t="s">
        <v>379</v>
      </c>
      <c r="G109" s="49" t="s">
        <v>12</v>
      </c>
      <c r="H109" s="83" t="s">
        <v>703</v>
      </c>
      <c r="I109" s="36"/>
      <c r="J109" s="5" t="s">
        <v>386</v>
      </c>
      <c r="K109" s="5" t="s">
        <v>387</v>
      </c>
      <c r="L109" s="148" t="s">
        <v>383</v>
      </c>
      <c r="M109" s="149"/>
      <c r="N109" s="149"/>
      <c r="O109" s="150"/>
      <c r="P109" s="148" t="s">
        <v>388</v>
      </c>
      <c r="Q109" s="150"/>
      <c r="R109" s="139"/>
      <c r="S109" s="140"/>
      <c r="T109" s="140"/>
      <c r="U109" s="140"/>
      <c r="V109" s="140"/>
      <c r="W109" s="140"/>
      <c r="X109" s="140"/>
      <c r="Y109" s="140"/>
      <c r="Z109" s="141"/>
      <c r="AA109" s="125" t="s">
        <v>724</v>
      </c>
    </row>
    <row r="110" spans="1:27" ht="22.5">
      <c r="A110" s="124"/>
      <c r="B110" s="125"/>
      <c r="C110" s="122"/>
      <c r="D110" s="125"/>
      <c r="E110" s="128"/>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1">
        <f>IF(I113="","",SUM(P110:P113))</f>
        <v>0</v>
      </c>
      <c r="R110" s="145"/>
      <c r="S110" s="146"/>
      <c r="T110" s="146"/>
      <c r="U110" s="146"/>
      <c r="V110" s="146"/>
      <c r="W110" s="146"/>
      <c r="X110" s="146"/>
      <c r="Y110" s="146"/>
      <c r="Z110" s="147"/>
      <c r="AA110" s="125"/>
    </row>
    <row r="111" spans="1:27" ht="22.5">
      <c r="A111" s="124"/>
      <c r="B111" s="125"/>
      <c r="C111" s="122"/>
      <c r="D111" s="125"/>
      <c r="E111" s="128"/>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2"/>
      <c r="R111" s="145"/>
      <c r="S111" s="146"/>
      <c r="T111" s="146"/>
      <c r="U111" s="146"/>
      <c r="V111" s="146"/>
      <c r="W111" s="146"/>
      <c r="X111" s="146"/>
      <c r="Y111" s="146"/>
      <c r="Z111" s="147"/>
      <c r="AA111" s="125"/>
    </row>
    <row r="112" spans="1:27" ht="22.5">
      <c r="A112" s="124"/>
      <c r="B112" s="125"/>
      <c r="C112" s="122"/>
      <c r="D112" s="125"/>
      <c r="E112" s="128"/>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2"/>
      <c r="R112" s="145"/>
      <c r="S112" s="146"/>
      <c r="T112" s="146"/>
      <c r="U112" s="146"/>
      <c r="V112" s="146"/>
      <c r="W112" s="146"/>
      <c r="X112" s="146"/>
      <c r="Y112" s="146"/>
      <c r="Z112" s="147"/>
      <c r="AA112" s="125"/>
    </row>
    <row r="113" spans="1:27" ht="11.25">
      <c r="A113" s="124"/>
      <c r="B113" s="125"/>
      <c r="C113" s="123"/>
      <c r="D113" s="125"/>
      <c r="E113" s="129"/>
      <c r="F113" s="44" t="s">
        <v>3</v>
      </c>
      <c r="G113" s="49" t="s">
        <v>578</v>
      </c>
      <c r="H113" s="39" t="s">
        <v>385</v>
      </c>
      <c r="I113" s="7">
        <f>IF(I11=0,"",+I11)</f>
        <v>225586</v>
      </c>
      <c r="J113" s="40"/>
      <c r="K113" s="40"/>
      <c r="L113" s="40"/>
      <c r="M113" s="40"/>
      <c r="N113" s="40"/>
      <c r="O113" s="40"/>
      <c r="P113" s="7">
        <f>IF(K110="","",K110*O110/100+K111*O111/100+K112*O112/100)</f>
        <v>0</v>
      </c>
      <c r="Q113" s="153"/>
      <c r="R113" s="142"/>
      <c r="S113" s="143"/>
      <c r="T113" s="143"/>
      <c r="U113" s="143"/>
      <c r="V113" s="143"/>
      <c r="W113" s="143"/>
      <c r="X113" s="143"/>
      <c r="Y113" s="143"/>
      <c r="Z113" s="144"/>
      <c r="AA113" s="125"/>
    </row>
    <row r="114" spans="1:27" ht="11.25">
      <c r="A114" s="124" t="s">
        <v>389</v>
      </c>
      <c r="B114" s="125" t="s">
        <v>620</v>
      </c>
      <c r="C114" s="121">
        <f>IF($C$11="","",$C$11)</f>
        <v>2005</v>
      </c>
      <c r="D114" s="125" t="str">
        <f>D39</f>
        <v>Municipio</v>
      </c>
      <c r="E114" s="127"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25" t="s">
        <v>394</v>
      </c>
    </row>
    <row r="115" spans="1:27" ht="11.25">
      <c r="A115" s="124"/>
      <c r="B115" s="125"/>
      <c r="C115" s="123"/>
      <c r="D115" s="125"/>
      <c r="E115" s="129"/>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395</v>
      </c>
      <c r="B116" s="125" t="s">
        <v>626</v>
      </c>
      <c r="C116" s="121">
        <f>IF($C$11="","",$C$11)</f>
        <v>2005</v>
      </c>
      <c r="D116" s="125" t="str">
        <f>D39</f>
        <v>Municipio</v>
      </c>
      <c r="E116" s="127" t="s">
        <v>706</v>
      </c>
      <c r="F116" s="44" t="s">
        <v>396</v>
      </c>
      <c r="G116" s="49" t="s">
        <v>12</v>
      </c>
      <c r="H116" s="39" t="s">
        <v>414</v>
      </c>
      <c r="I116" s="36"/>
      <c r="J116" s="134"/>
      <c r="K116" s="134"/>
      <c r="L116" s="134"/>
      <c r="M116" s="134"/>
      <c r="N116" s="134"/>
      <c r="O116" s="134"/>
      <c r="P116" s="134"/>
      <c r="Q116" s="134"/>
      <c r="R116" s="134"/>
      <c r="S116" s="134"/>
      <c r="T116" s="134"/>
      <c r="U116" s="134"/>
      <c r="V116" s="134"/>
      <c r="W116" s="134"/>
      <c r="X116" s="134"/>
      <c r="Y116" s="134"/>
      <c r="Z116" s="134"/>
      <c r="AA116" s="125" t="s">
        <v>257</v>
      </c>
    </row>
    <row r="117" spans="1:27" ht="22.5">
      <c r="A117" s="124"/>
      <c r="B117" s="125"/>
      <c r="C117" s="122"/>
      <c r="D117" s="125"/>
      <c r="E117" s="128"/>
      <c r="F117" s="44" t="s">
        <v>397</v>
      </c>
      <c r="G117" s="49" t="s">
        <v>12</v>
      </c>
      <c r="H117" s="60" t="s">
        <v>415</v>
      </c>
      <c r="I117" s="36"/>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4" t="s">
        <v>398</v>
      </c>
      <c r="G118" s="49" t="s">
        <v>12</v>
      </c>
      <c r="H118" s="39" t="s">
        <v>402</v>
      </c>
      <c r="I118" s="36"/>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4" t="s">
        <v>399</v>
      </c>
      <c r="G119" s="49" t="s">
        <v>12</v>
      </c>
      <c r="H119" s="39" t="s">
        <v>403</v>
      </c>
      <c r="I119" s="36"/>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4" t="s">
        <v>400</v>
      </c>
      <c r="G120" s="49" t="s">
        <v>12</v>
      </c>
      <c r="H120" s="39" t="s">
        <v>404</v>
      </c>
      <c r="I120" s="36"/>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4" t="s">
        <v>401</v>
      </c>
      <c r="G121" s="49" t="s">
        <v>12</v>
      </c>
      <c r="H121" s="39" t="s">
        <v>405</v>
      </c>
      <c r="I121" s="36"/>
      <c r="J121" s="134"/>
      <c r="K121" s="134"/>
      <c r="L121" s="134"/>
      <c r="M121" s="134"/>
      <c r="N121" s="134"/>
      <c r="O121" s="134"/>
      <c r="P121" s="134"/>
      <c r="Q121" s="134"/>
      <c r="R121" s="134"/>
      <c r="S121" s="134"/>
      <c r="T121" s="134"/>
      <c r="U121" s="134"/>
      <c r="V121" s="134"/>
      <c r="W121" s="134"/>
      <c r="X121" s="134"/>
      <c r="Y121" s="134"/>
      <c r="Z121" s="134"/>
      <c r="AA121" s="125"/>
    </row>
    <row r="122" spans="1:27" ht="11.25">
      <c r="A122" s="124" t="s">
        <v>406</v>
      </c>
      <c r="B122" s="125" t="s">
        <v>625</v>
      </c>
      <c r="C122" s="121">
        <f>IF($C$11="","",$C$11)</f>
        <v>2005</v>
      </c>
      <c r="D122" s="125" t="str">
        <f>D39</f>
        <v>Municipio</v>
      </c>
      <c r="E122" s="127" t="s">
        <v>706</v>
      </c>
      <c r="F122" s="44" t="s">
        <v>416</v>
      </c>
      <c r="G122" s="49" t="s">
        <v>578</v>
      </c>
      <c r="H122" s="41" t="s">
        <v>419</v>
      </c>
      <c r="I122" s="43">
        <v>139867</v>
      </c>
      <c r="J122" s="130"/>
      <c r="K122" s="130"/>
      <c r="L122" s="130"/>
      <c r="M122" s="130"/>
      <c r="N122" s="130"/>
      <c r="O122" s="130"/>
      <c r="P122" s="130"/>
      <c r="Q122" s="130"/>
      <c r="R122" s="130"/>
      <c r="S122" s="130"/>
      <c r="T122" s="130"/>
      <c r="U122" s="130"/>
      <c r="V122" s="130"/>
      <c r="W122" s="130"/>
      <c r="X122" s="130"/>
      <c r="Y122" s="130"/>
      <c r="Z122" s="130"/>
      <c r="AA122" s="131" t="s">
        <v>725</v>
      </c>
    </row>
    <row r="123" spans="1:27" ht="11.25">
      <c r="A123" s="124"/>
      <c r="B123" s="125"/>
      <c r="C123" s="122"/>
      <c r="D123" s="125"/>
      <c r="E123" s="128"/>
      <c r="F123" s="44" t="s">
        <v>417</v>
      </c>
      <c r="G123" s="49" t="s">
        <v>578</v>
      </c>
      <c r="H123" s="41" t="s">
        <v>420</v>
      </c>
      <c r="I123" s="43">
        <v>34747</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4" t="s">
        <v>418</v>
      </c>
      <c r="G124" s="49" t="s">
        <v>578</v>
      </c>
      <c r="H124" s="41" t="s">
        <v>421</v>
      </c>
      <c r="I124" s="43">
        <v>32568</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4" t="s">
        <v>424</v>
      </c>
      <c r="G125" s="49" t="s">
        <v>12</v>
      </c>
      <c r="H125" s="41" t="s">
        <v>425</v>
      </c>
      <c r="I125" s="36">
        <v>48.1278643282547</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407</v>
      </c>
      <c r="B126" s="125" t="s">
        <v>427</v>
      </c>
      <c r="C126" s="121">
        <f>IF($C$11="","",$C$11)</f>
        <v>2005</v>
      </c>
      <c r="D126" s="125" t="str">
        <f>D39</f>
        <v>Municipio</v>
      </c>
      <c r="E126" s="127" t="s">
        <v>706</v>
      </c>
      <c r="F126" s="44" t="s">
        <v>114</v>
      </c>
      <c r="G126" s="49" t="s">
        <v>578</v>
      </c>
      <c r="H126" s="41" t="s">
        <v>428</v>
      </c>
      <c r="I126" s="43">
        <f>I82</f>
        <v>232546</v>
      </c>
      <c r="J126" s="130"/>
      <c r="K126" s="130"/>
      <c r="L126" s="130"/>
      <c r="M126" s="130"/>
      <c r="N126" s="130"/>
      <c r="O126" s="130"/>
      <c r="P126" s="130"/>
      <c r="Q126" s="130"/>
      <c r="R126" s="130"/>
      <c r="S126" s="130"/>
      <c r="T126" s="130"/>
      <c r="U126" s="130"/>
      <c r="V126" s="130"/>
      <c r="W126" s="130"/>
      <c r="X126" s="130"/>
      <c r="Y126" s="130"/>
      <c r="Z126" s="130"/>
      <c r="AA126" s="125" t="s">
        <v>726</v>
      </c>
    </row>
    <row r="127" spans="1:27" ht="11.25">
      <c r="A127" s="124"/>
      <c r="B127" s="125"/>
      <c r="C127" s="123"/>
      <c r="D127" s="125"/>
      <c r="E127" s="129"/>
      <c r="F127" s="44" t="s">
        <v>429</v>
      </c>
      <c r="G127" s="49" t="s">
        <v>592</v>
      </c>
      <c r="H127" s="41" t="s">
        <v>430</v>
      </c>
      <c r="I127" s="43">
        <v>1</v>
      </c>
      <c r="J127" s="130"/>
      <c r="K127" s="130"/>
      <c r="L127" s="130"/>
      <c r="M127" s="130"/>
      <c r="N127" s="130"/>
      <c r="O127" s="130"/>
      <c r="P127" s="130"/>
      <c r="Q127" s="130"/>
      <c r="R127" s="130"/>
      <c r="S127" s="130"/>
      <c r="T127" s="130"/>
      <c r="U127" s="130"/>
      <c r="V127" s="130"/>
      <c r="W127" s="130"/>
      <c r="X127" s="130"/>
      <c r="Y127" s="130"/>
      <c r="Z127" s="130"/>
      <c r="AA127" s="125"/>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12421.038605381951</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2.3003349610557327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6.250387878680415</v>
      </c>
      <c r="H11" s="53" t="s">
        <v>136</v>
      </c>
      <c r="I11" s="67">
        <f>IF(Datos!C39="","",Datos!C39)</f>
        <v>2005</v>
      </c>
      <c r="J11" s="67" t="str">
        <f>IF(Datos!D39="","",Datos!D39)</f>
        <v>Municipio</v>
      </c>
    </row>
    <row r="12" spans="1:10" ht="11.25">
      <c r="A12" s="33" t="s">
        <v>610</v>
      </c>
      <c r="B12" s="96" t="s">
        <v>230</v>
      </c>
      <c r="C12" s="96">
        <v>9</v>
      </c>
      <c r="D12" s="97" t="s">
        <v>712</v>
      </c>
      <c r="E12" s="32" t="s">
        <v>124</v>
      </c>
      <c r="F12" s="60" t="s">
        <v>630</v>
      </c>
      <c r="G12" s="30">
        <f>IF(Datos!I44=0,"",Datos!I41*Datos!I44/100)</f>
        <v>0</v>
      </c>
      <c r="H12" s="53" t="s">
        <v>12</v>
      </c>
      <c r="I12" s="67">
        <f>IF(Datos!C41="","",Datos!C41)</f>
        <v>2005</v>
      </c>
      <c r="J12" s="67" t="str">
        <f>IF(Datos!D41="","",Datos!D41)</f>
        <v>Municipio</v>
      </c>
    </row>
    <row r="13" spans="1:10" ht="11.25">
      <c r="A13" s="33" t="s">
        <v>610</v>
      </c>
      <c r="B13" s="96" t="s">
        <v>230</v>
      </c>
      <c r="C13" s="96">
        <v>9</v>
      </c>
      <c r="D13" s="97" t="s">
        <v>712</v>
      </c>
      <c r="E13" s="32" t="s">
        <v>125</v>
      </c>
      <c r="F13" s="60" t="s">
        <v>631</v>
      </c>
      <c r="G13" s="30">
        <f>IF(Datos!I45=0,"",Datos!I41*Datos!I45/100)</f>
        <v>0</v>
      </c>
      <c r="H13" s="53" t="s">
        <v>12</v>
      </c>
      <c r="I13" s="67">
        <f>IF(Datos!C41="","",Datos!C41)</f>
        <v>2005</v>
      </c>
      <c r="J13" s="67" t="str">
        <f>IF(Datos!D41="","",Datos!D41)</f>
        <v>Municipio</v>
      </c>
    </row>
    <row r="14" spans="1:10" ht="11.25">
      <c r="A14" s="33" t="s">
        <v>610</v>
      </c>
      <c r="B14" s="96" t="s">
        <v>230</v>
      </c>
      <c r="C14" s="96">
        <v>9</v>
      </c>
      <c r="D14" s="97" t="s">
        <v>712</v>
      </c>
      <c r="E14" s="32" t="s">
        <v>126</v>
      </c>
      <c r="F14" s="60" t="s">
        <v>632</v>
      </c>
      <c r="G14" s="30">
        <f>IF(Datos!I44=0,"",Datos!I42*Datos!I44/100)</f>
        <v>0</v>
      </c>
      <c r="H14" s="53" t="s">
        <v>12</v>
      </c>
      <c r="I14" s="67">
        <f>IF(Datos!C41="","",Datos!C41)</f>
        <v>2005</v>
      </c>
      <c r="J14" s="67" t="str">
        <f>IF(Datos!D41="","",Datos!D41)</f>
        <v>Municipio</v>
      </c>
    </row>
    <row r="15" spans="1:10" ht="11.25">
      <c r="A15" s="33" t="s">
        <v>610</v>
      </c>
      <c r="B15" s="96" t="s">
        <v>230</v>
      </c>
      <c r="C15" s="96">
        <v>9</v>
      </c>
      <c r="D15" s="97" t="s">
        <v>712</v>
      </c>
      <c r="E15" s="32" t="s">
        <v>127</v>
      </c>
      <c r="F15" s="60" t="s">
        <v>633</v>
      </c>
      <c r="G15" s="30">
        <f>IF(Datos!I45=0,"",Datos!I42*Datos!I45/100)</f>
        <v>0</v>
      </c>
      <c r="H15" s="53" t="s">
        <v>12</v>
      </c>
      <c r="I15" s="67">
        <f>IF(Datos!C41="","",Datos!C41)</f>
        <v>2005</v>
      </c>
      <c r="J15" s="67" t="str">
        <f>IF(Datos!D41="","",Datos!D41)</f>
        <v>Municipio</v>
      </c>
    </row>
    <row r="16" spans="1:10" ht="11.25">
      <c r="A16" s="33" t="s">
        <v>610</v>
      </c>
      <c r="B16" s="96" t="s">
        <v>230</v>
      </c>
      <c r="C16" s="96">
        <v>9</v>
      </c>
      <c r="D16" s="97" t="s">
        <v>712</v>
      </c>
      <c r="E16" s="32" t="s">
        <v>128</v>
      </c>
      <c r="F16" s="60" t="s">
        <v>634</v>
      </c>
      <c r="G16" s="30">
        <f>IF(Datos!I44=0,"",Datos!I43*Datos!I44/100)</f>
        <v>0</v>
      </c>
      <c r="H16" s="53" t="s">
        <v>12</v>
      </c>
      <c r="I16" s="67">
        <f>IF(Datos!C41="","",Datos!C41)</f>
        <v>2005</v>
      </c>
      <c r="J16" s="67" t="str">
        <f>IF(Datos!D41="","",Datos!D41)</f>
        <v>Municipio</v>
      </c>
    </row>
    <row r="17" spans="1:10" ht="11.25">
      <c r="A17" s="33" t="s">
        <v>610</v>
      </c>
      <c r="B17" s="96" t="s">
        <v>230</v>
      </c>
      <c r="C17" s="96">
        <v>9</v>
      </c>
      <c r="D17" s="97" t="s">
        <v>712</v>
      </c>
      <c r="E17" s="32" t="s">
        <v>129</v>
      </c>
      <c r="F17" s="60" t="s">
        <v>635</v>
      </c>
      <c r="G17" s="30">
        <f>IF(Datos!I45=0,"",Datos!I43*Datos!I45/100)</f>
        <v>0</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94.2970130844449</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97.09100907341215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0.032467532467532464</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53.479969940458986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46.520030059541014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49.168130141417876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50.831869858582124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50.29489921576253</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49.70510078423747</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47.23171565276829</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52.76828434723171</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563.6272797270407</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24.84288645641931</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23.284977871835387</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48.1278643282547</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0.04300224471717424</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1.9054662772370223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1.9884468390378718</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1.8196107730654054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10.594999999999999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161</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93.3501115318078</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11.71216298883796</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89.40359495366752</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84.88813601522347</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77.01547176869839</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177</v>
      </c>
      <c r="C4" s="185"/>
      <c r="D4" s="185"/>
      <c r="E4" s="186"/>
    </row>
    <row r="5" spans="2:5" ht="15.75">
      <c r="B5" s="187" t="s">
        <v>179</v>
      </c>
      <c r="C5" s="188"/>
      <c r="D5" s="188"/>
      <c r="E5" s="189"/>
    </row>
    <row r="6" spans="2:5" ht="15.75">
      <c r="B6" s="187" t="s">
        <v>178</v>
      </c>
      <c r="C6" s="190"/>
      <c r="D6" s="190"/>
      <c r="E6" s="191"/>
    </row>
    <row r="7" spans="2:5" ht="15.75">
      <c r="B7" s="182" t="s">
        <v>647</v>
      </c>
      <c r="C7" s="183"/>
      <c r="D7" s="183"/>
      <c r="E7" s="70"/>
    </row>
    <row r="8" spans="2:5" ht="11.25">
      <c r="B8" s="194">
        <v>1</v>
      </c>
      <c r="C8" s="197" t="s">
        <v>180</v>
      </c>
      <c r="D8" s="198"/>
      <c r="E8" s="198"/>
    </row>
    <row r="9" spans="2:5" ht="11.25">
      <c r="B9" s="195"/>
      <c r="C9" s="52"/>
      <c r="D9" s="125" t="s">
        <v>181</v>
      </c>
      <c r="E9" s="125"/>
    </row>
    <row r="10" spans="2:5" ht="11.25">
      <c r="B10" s="195"/>
      <c r="C10" s="52"/>
      <c r="D10" s="125" t="s">
        <v>182</v>
      </c>
      <c r="E10" s="125"/>
    </row>
    <row r="11" spans="2:5" ht="11.25">
      <c r="B11" s="195"/>
      <c r="C11" s="52"/>
      <c r="D11" s="125" t="s">
        <v>183</v>
      </c>
      <c r="E11" s="125"/>
    </row>
    <row r="12" spans="2:5" ht="11.25">
      <c r="B12" s="195"/>
      <c r="C12" s="52"/>
      <c r="D12" s="125" t="s">
        <v>184</v>
      </c>
      <c r="E12" s="125"/>
    </row>
    <row r="13" spans="2:5" ht="11.25">
      <c r="B13" s="195"/>
      <c r="C13" s="52"/>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5"/>
      <c r="C24" s="68"/>
      <c r="D24" s="125" t="s">
        <v>26</v>
      </c>
      <c r="E24" s="125"/>
    </row>
    <row r="25" spans="2:5" ht="11.25">
      <c r="B25" s="196">
        <v>4</v>
      </c>
      <c r="C25" s="192" t="s">
        <v>196</v>
      </c>
      <c r="D25" s="193"/>
      <c r="E25" s="193"/>
    </row>
    <row r="26" spans="2:5" ht="11.25">
      <c r="B26" s="195"/>
      <c r="C26" s="68"/>
      <c r="D26" s="125" t="s">
        <v>197</v>
      </c>
      <c r="E26" s="125"/>
    </row>
    <row r="27" spans="2:5" ht="11.25">
      <c r="B27" s="195"/>
      <c r="C27" s="68"/>
      <c r="D27" s="125" t="s">
        <v>198</v>
      </c>
      <c r="E27" s="125"/>
    </row>
    <row r="28" spans="2:5" ht="11.25">
      <c r="B28" s="195"/>
      <c r="C28" s="68"/>
      <c r="D28" s="125" t="s">
        <v>199</v>
      </c>
      <c r="E28" s="125"/>
    </row>
    <row r="29" spans="2:5" ht="11.25">
      <c r="B29" s="195"/>
      <c r="C29" s="68"/>
      <c r="D29" s="125" t="s">
        <v>200</v>
      </c>
      <c r="E29" s="125"/>
    </row>
    <row r="30" spans="2:5" ht="11.25">
      <c r="B30" s="195"/>
      <c r="C30" s="68"/>
      <c r="D30" s="125" t="s">
        <v>201</v>
      </c>
      <c r="E30" s="125"/>
    </row>
    <row r="31" spans="2:5" ht="11.25">
      <c r="B31" s="195"/>
      <c r="C31" s="68"/>
      <c r="D31" s="125" t="s">
        <v>202</v>
      </c>
      <c r="E31" s="125"/>
    </row>
    <row r="32" spans="2:5" ht="11.25">
      <c r="B32" s="195"/>
      <c r="C32" s="68"/>
      <c r="D32" s="125" t="s">
        <v>203</v>
      </c>
      <c r="E32" s="125"/>
    </row>
    <row r="33" spans="2:5" ht="11.25">
      <c r="B33" s="196">
        <v>5</v>
      </c>
      <c r="C33" s="192" t="s">
        <v>204</v>
      </c>
      <c r="D33" s="193"/>
      <c r="E33" s="193"/>
    </row>
    <row r="34" spans="2:5" ht="11.25">
      <c r="B34" s="195"/>
      <c r="C34" s="68"/>
      <c r="D34" s="125" t="s">
        <v>197</v>
      </c>
      <c r="E34" s="125"/>
    </row>
    <row r="35" spans="2:5" ht="11.25">
      <c r="B35" s="195"/>
      <c r="C35" s="68"/>
      <c r="D35" s="125" t="s">
        <v>198</v>
      </c>
      <c r="E35" s="125"/>
    </row>
    <row r="36" spans="2:5" ht="11.25">
      <c r="B36" s="195"/>
      <c r="C36" s="68"/>
      <c r="D36" s="125" t="s">
        <v>199</v>
      </c>
      <c r="E36" s="125"/>
    </row>
    <row r="37" spans="2:5" ht="11.25">
      <c r="B37" s="195"/>
      <c r="C37" s="68"/>
      <c r="D37" s="125" t="s">
        <v>200</v>
      </c>
      <c r="E37" s="125"/>
    </row>
    <row r="38" spans="2:5" ht="11.25">
      <c r="B38" s="195"/>
      <c r="C38" s="68"/>
      <c r="D38" s="125" t="s">
        <v>201</v>
      </c>
      <c r="E38" s="125"/>
    </row>
    <row r="39" spans="2:5" ht="11.25">
      <c r="B39" s="195"/>
      <c r="C39" s="68"/>
      <c r="D39" s="125" t="s">
        <v>202</v>
      </c>
      <c r="E39" s="125"/>
    </row>
    <row r="40" spans="2:5" ht="11.25">
      <c r="B40" s="195"/>
      <c r="C40" s="68"/>
      <c r="D40" s="125" t="s">
        <v>203</v>
      </c>
      <c r="E40" s="125"/>
    </row>
    <row r="41" spans="2:5" ht="11.25">
      <c r="B41" s="196">
        <v>6</v>
      </c>
      <c r="C41" s="192" t="s">
        <v>205</v>
      </c>
      <c r="D41" s="193"/>
      <c r="E41" s="193"/>
    </row>
    <row r="42" spans="2:5" ht="11.25">
      <c r="B42" s="195"/>
      <c r="C42" s="68"/>
      <c r="D42" s="125" t="s">
        <v>206</v>
      </c>
      <c r="E42" s="125"/>
    </row>
    <row r="43" spans="2:5" ht="11.25">
      <c r="B43" s="195"/>
      <c r="C43" s="68"/>
      <c r="D43" s="125" t="s">
        <v>207</v>
      </c>
      <c r="E43" s="125"/>
    </row>
    <row r="44" spans="2:5" ht="11.25">
      <c r="B44" s="195"/>
      <c r="C44" s="68"/>
      <c r="D44" s="125" t="s">
        <v>208</v>
      </c>
      <c r="E44" s="125"/>
    </row>
    <row r="45" spans="2:5" ht="11.25">
      <c r="B45" s="195"/>
      <c r="C45" s="68"/>
      <c r="D45" s="125" t="s">
        <v>209</v>
      </c>
      <c r="E45" s="125"/>
    </row>
    <row r="46" spans="2:5" ht="11.25">
      <c r="B46" s="195"/>
      <c r="C46" s="68"/>
      <c r="D46" s="125" t="s">
        <v>210</v>
      </c>
      <c r="E46" s="125"/>
    </row>
    <row r="47" spans="2:5" ht="23.25" customHeight="1">
      <c r="B47" s="196">
        <v>7</v>
      </c>
      <c r="C47" s="192" t="s">
        <v>211</v>
      </c>
      <c r="D47" s="193"/>
      <c r="E47" s="193"/>
    </row>
    <row r="48" spans="2:5" ht="11.25">
      <c r="B48" s="195"/>
      <c r="C48" s="68"/>
      <c r="D48" s="125" t="s">
        <v>212</v>
      </c>
      <c r="E48" s="125"/>
    </row>
    <row r="49" spans="2:5" ht="11.25">
      <c r="B49" s="195"/>
      <c r="C49" s="68"/>
      <c r="D49" s="125" t="s">
        <v>213</v>
      </c>
      <c r="E49" s="125"/>
    </row>
    <row r="50" spans="2:5" ht="11.25">
      <c r="B50" s="195"/>
      <c r="C50" s="68"/>
      <c r="D50" s="125" t="s">
        <v>214</v>
      </c>
      <c r="E50" s="125"/>
    </row>
    <row r="51" spans="2:5" ht="11.25">
      <c r="B51" s="195"/>
      <c r="C51" s="68"/>
      <c r="D51" s="125" t="s">
        <v>215</v>
      </c>
      <c r="E51" s="125"/>
    </row>
    <row r="52" spans="2:5" ht="22.5" customHeight="1">
      <c r="B52" s="195"/>
      <c r="C52" s="68"/>
      <c r="D52" s="125" t="s">
        <v>216</v>
      </c>
      <c r="E52" s="125"/>
    </row>
    <row r="53" spans="2:5" ht="11.25">
      <c r="B53" s="196">
        <v>8</v>
      </c>
      <c r="C53" s="192" t="s">
        <v>217</v>
      </c>
      <c r="D53" s="193"/>
      <c r="E53" s="193"/>
    </row>
    <row r="54" spans="2:5" ht="11.25">
      <c r="B54" s="195"/>
      <c r="C54" s="68"/>
      <c r="D54" s="125" t="s">
        <v>218</v>
      </c>
      <c r="E54" s="125"/>
    </row>
    <row r="55" spans="2:5" ht="11.25">
      <c r="B55" s="195"/>
      <c r="C55" s="68"/>
      <c r="D55" s="125" t="s">
        <v>219</v>
      </c>
      <c r="E55" s="125"/>
    </row>
    <row r="56" spans="2:5" ht="11.25">
      <c r="B56" s="195"/>
      <c r="C56" s="68"/>
      <c r="D56" s="125" t="s">
        <v>220</v>
      </c>
      <c r="E56" s="125"/>
    </row>
    <row r="57" spans="2:5" ht="11.25">
      <c r="B57" s="195"/>
      <c r="C57" s="68"/>
      <c r="D57" s="125" t="s">
        <v>221</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433</v>
      </c>
      <c r="C4" s="185"/>
      <c r="D4" s="185"/>
      <c r="E4" s="186"/>
    </row>
    <row r="5" spans="2:5" ht="34.5" customHeight="1">
      <c r="B5" s="199" t="s">
        <v>434</v>
      </c>
      <c r="C5" s="200"/>
      <c r="D5" s="200"/>
      <c r="E5" s="201"/>
    </row>
    <row r="6" spans="2:5" ht="15.75">
      <c r="B6" s="187" t="s">
        <v>649</v>
      </c>
      <c r="C6" s="188"/>
      <c r="D6" s="188"/>
      <c r="E6" s="189"/>
    </row>
    <row r="7" spans="2:5" ht="15.75">
      <c r="B7" s="182" t="s">
        <v>647</v>
      </c>
      <c r="C7" s="183"/>
      <c r="D7" s="183"/>
      <c r="E7" s="70"/>
    </row>
    <row r="8" spans="2:5" ht="11.25">
      <c r="B8" s="194">
        <v>1</v>
      </c>
      <c r="C8" s="197" t="s">
        <v>463</v>
      </c>
      <c r="D8" s="198"/>
      <c r="E8" s="198"/>
    </row>
    <row r="9" spans="2:5" ht="11.25">
      <c r="B9" s="195"/>
      <c r="C9" s="68"/>
      <c r="D9" s="125" t="s">
        <v>25</v>
      </c>
      <c r="E9" s="125"/>
    </row>
    <row r="10" spans="2:5" ht="11.25">
      <c r="B10" s="195"/>
      <c r="C10" s="68"/>
      <c r="D10" s="125" t="s">
        <v>26</v>
      </c>
      <c r="E10" s="125"/>
    </row>
    <row r="11" spans="2:5" ht="11.25">
      <c r="B11" s="196" t="s">
        <v>435</v>
      </c>
      <c r="C11" s="192" t="s">
        <v>436</v>
      </c>
      <c r="D11" s="193"/>
      <c r="E11" s="193"/>
    </row>
    <row r="12" spans="2:5" ht="11.25">
      <c r="B12" s="195"/>
      <c r="C12" s="68"/>
      <c r="D12" s="125" t="s">
        <v>25</v>
      </c>
      <c r="E12" s="125"/>
    </row>
    <row r="13" spans="2:5" ht="11.25">
      <c r="B13" s="195"/>
      <c r="C13" s="68"/>
      <c r="D13" s="125" t="s">
        <v>26</v>
      </c>
      <c r="E13" s="125"/>
    </row>
    <row r="14" spans="2:5" ht="11.25">
      <c r="B14" s="196" t="s">
        <v>437</v>
      </c>
      <c r="C14" s="192" t="s">
        <v>438</v>
      </c>
      <c r="D14" s="193"/>
      <c r="E14" s="193"/>
    </row>
    <row r="15" spans="2:5" ht="11.25">
      <c r="B15" s="195"/>
      <c r="C15" s="68"/>
      <c r="D15" s="125" t="s">
        <v>25</v>
      </c>
      <c r="E15" s="125"/>
    </row>
    <row r="16" spans="2:5" ht="11.25">
      <c r="B16" s="195"/>
      <c r="C16" s="68"/>
      <c r="D16" s="125" t="s">
        <v>26</v>
      </c>
      <c r="E16" s="125"/>
    </row>
    <row r="17" spans="2:5" ht="11.25">
      <c r="B17" s="196" t="s">
        <v>439</v>
      </c>
      <c r="C17" s="192" t="s">
        <v>440</v>
      </c>
      <c r="D17" s="193"/>
      <c r="E17" s="193"/>
    </row>
    <row r="18" spans="2:5" ht="11.25">
      <c r="B18" s="195"/>
      <c r="C18" s="68"/>
      <c r="D18" s="125" t="s">
        <v>25</v>
      </c>
      <c r="E18" s="125"/>
    </row>
    <row r="19" spans="2:5" ht="11.25">
      <c r="B19" s="195"/>
      <c r="C19" s="68"/>
      <c r="D19" s="125" t="s">
        <v>26</v>
      </c>
      <c r="E19" s="125"/>
    </row>
    <row r="20" spans="2:5" ht="11.25">
      <c r="B20" s="196" t="s">
        <v>441</v>
      </c>
      <c r="C20" s="192" t="s">
        <v>442</v>
      </c>
      <c r="D20" s="193"/>
      <c r="E20" s="193"/>
    </row>
    <row r="21" spans="2:5" ht="11.25">
      <c r="B21" s="195"/>
      <c r="C21" s="177"/>
      <c r="D21" s="177"/>
      <c r="E21" s="177"/>
    </row>
    <row r="22" spans="2:5" ht="11.25">
      <c r="B22" s="195"/>
      <c r="C22" s="177"/>
      <c r="D22" s="177"/>
      <c r="E22" s="177"/>
    </row>
    <row r="23" spans="2:5" ht="11.25">
      <c r="B23" s="195"/>
      <c r="C23" s="177"/>
      <c r="D23" s="177"/>
      <c r="E23" s="177"/>
    </row>
    <row r="24" spans="2:5" ht="11.25">
      <c r="B24" s="195"/>
      <c r="C24" s="177"/>
      <c r="D24" s="177"/>
      <c r="E24" s="177"/>
    </row>
    <row r="25" spans="2:5" ht="11.25">
      <c r="B25" s="195"/>
      <c r="C25" s="177"/>
      <c r="D25" s="177"/>
      <c r="E25" s="177"/>
    </row>
    <row r="26" spans="2:5" ht="11.25">
      <c r="B26" s="195"/>
      <c r="C26" s="177"/>
      <c r="D26" s="177"/>
      <c r="E26" s="177"/>
    </row>
    <row r="27" spans="2:5" ht="11.25">
      <c r="B27" s="195"/>
      <c r="C27" s="177"/>
      <c r="D27" s="177"/>
      <c r="E27" s="177"/>
    </row>
    <row r="28" spans="2:5" ht="11.25">
      <c r="B28" s="196">
        <v>3</v>
      </c>
      <c r="C28" s="192" t="s">
        <v>443</v>
      </c>
      <c r="D28" s="193"/>
      <c r="E28" s="193"/>
    </row>
    <row r="29" spans="2:5" ht="11.25">
      <c r="B29" s="195"/>
      <c r="C29" s="68"/>
      <c r="D29" s="125" t="s">
        <v>25</v>
      </c>
      <c r="E29" s="125"/>
    </row>
    <row r="30" spans="2:5" ht="11.25">
      <c r="B30" s="195"/>
      <c r="C30" s="68"/>
      <c r="D30" s="125" t="s">
        <v>26</v>
      </c>
      <c r="E30" s="125"/>
    </row>
    <row r="31" spans="2:5" ht="11.25">
      <c r="B31" s="196">
        <v>4</v>
      </c>
      <c r="C31" s="192" t="s">
        <v>444</v>
      </c>
      <c r="D31" s="193"/>
      <c r="E31" s="193"/>
    </row>
    <row r="32" spans="2:5" ht="11.25">
      <c r="B32" s="195"/>
      <c r="C32" s="68"/>
      <c r="D32" s="125" t="s">
        <v>445</v>
      </c>
      <c r="E32" s="125"/>
    </row>
    <row r="33" spans="2:5" ht="11.25">
      <c r="B33" s="195"/>
      <c r="C33" s="68"/>
      <c r="D33" s="125" t="s">
        <v>446</v>
      </c>
      <c r="E33" s="125"/>
    </row>
    <row r="34" spans="2:5" ht="11.25">
      <c r="B34" s="195"/>
      <c r="C34" s="68"/>
      <c r="D34" s="125" t="s">
        <v>447</v>
      </c>
      <c r="E34" s="125"/>
    </row>
    <row r="35" spans="2:5" ht="11.25">
      <c r="B35" s="195"/>
      <c r="C35" s="68"/>
      <c r="D35" s="125" t="s">
        <v>26</v>
      </c>
      <c r="E35" s="125"/>
    </row>
    <row r="36" spans="2:5" ht="11.25">
      <c r="B36" s="196" t="s">
        <v>448</v>
      </c>
      <c r="C36" s="192" t="s">
        <v>449</v>
      </c>
      <c r="D36" s="193"/>
      <c r="E36" s="193"/>
    </row>
    <row r="37" spans="2:5" ht="11.25">
      <c r="B37" s="195"/>
      <c r="C37" s="68"/>
      <c r="D37" s="125" t="s">
        <v>450</v>
      </c>
      <c r="E37" s="125"/>
    </row>
    <row r="38" spans="2:5" ht="11.25">
      <c r="B38" s="195"/>
      <c r="C38" s="68"/>
      <c r="D38" s="125" t="s">
        <v>451</v>
      </c>
      <c r="E38" s="125"/>
    </row>
    <row r="39" spans="2:5" ht="11.25">
      <c r="B39" s="195"/>
      <c r="C39" s="68"/>
      <c r="D39" s="125" t="s">
        <v>452</v>
      </c>
      <c r="E39" s="125"/>
    </row>
    <row r="40" spans="2:5" ht="11.25">
      <c r="B40" s="196" t="s">
        <v>453</v>
      </c>
      <c r="C40" s="192" t="s">
        <v>454</v>
      </c>
      <c r="D40" s="193"/>
      <c r="E40" s="193"/>
    </row>
    <row r="41" spans="2:5" ht="11.25">
      <c r="B41" s="195"/>
      <c r="C41" s="68"/>
      <c r="D41" s="125" t="s">
        <v>450</v>
      </c>
      <c r="E41" s="125"/>
    </row>
    <row r="42" spans="2:5" ht="11.25">
      <c r="B42" s="195"/>
      <c r="C42" s="68"/>
      <c r="D42" s="125" t="s">
        <v>451</v>
      </c>
      <c r="E42" s="125"/>
    </row>
    <row r="43" spans="2:5" ht="11.25">
      <c r="B43" s="195"/>
      <c r="C43" s="68"/>
      <c r="D43" s="125" t="s">
        <v>452</v>
      </c>
      <c r="E43" s="125"/>
    </row>
    <row r="44" spans="2:5" ht="11.25">
      <c r="B44" s="196" t="s">
        <v>455</v>
      </c>
      <c r="C44" s="192" t="s">
        <v>442</v>
      </c>
      <c r="D44" s="193"/>
      <c r="E44" s="193"/>
    </row>
    <row r="45" spans="2:5" ht="11.25">
      <c r="B45" s="195"/>
      <c r="C45" s="177"/>
      <c r="D45" s="177"/>
      <c r="E45" s="177"/>
    </row>
    <row r="46" spans="2:5" ht="11.25">
      <c r="B46" s="195"/>
      <c r="C46" s="177"/>
      <c r="D46" s="177"/>
      <c r="E46" s="177"/>
    </row>
    <row r="47" spans="2:5" ht="11.25">
      <c r="B47" s="195"/>
      <c r="C47" s="177"/>
      <c r="D47" s="177"/>
      <c r="E47" s="177"/>
    </row>
    <row r="48" spans="2:5" ht="11.25">
      <c r="B48" s="195"/>
      <c r="C48" s="177"/>
      <c r="D48" s="177"/>
      <c r="E48" s="177"/>
    </row>
    <row r="49" spans="2:5" ht="11.25">
      <c r="B49" s="195"/>
      <c r="C49" s="177"/>
      <c r="D49" s="177"/>
      <c r="E49" s="177"/>
    </row>
    <row r="50" spans="2:5" ht="11.25">
      <c r="B50" s="195"/>
      <c r="C50" s="177"/>
      <c r="D50" s="177"/>
      <c r="E50" s="177"/>
    </row>
    <row r="51" spans="2:5" ht="11.25">
      <c r="B51" s="195"/>
      <c r="C51" s="177"/>
      <c r="D51" s="177"/>
      <c r="E51" s="177"/>
    </row>
    <row r="52" spans="2:5" ht="11.25">
      <c r="B52" s="196" t="s">
        <v>457</v>
      </c>
      <c r="C52" s="192" t="s">
        <v>456</v>
      </c>
      <c r="D52" s="193"/>
      <c r="E52" s="193"/>
    </row>
    <row r="53" spans="2:5" ht="11.25">
      <c r="B53" s="195"/>
      <c r="C53" s="68"/>
      <c r="D53" s="125" t="s">
        <v>450</v>
      </c>
      <c r="E53" s="125"/>
    </row>
    <row r="54" spans="2:5" ht="11.25">
      <c r="B54" s="195"/>
      <c r="C54" s="68"/>
      <c r="D54" s="125" t="s">
        <v>451</v>
      </c>
      <c r="E54" s="125"/>
    </row>
    <row r="55" spans="2:5" ht="11.25">
      <c r="B55" s="195"/>
      <c r="C55" s="68"/>
      <c r="D55" s="125" t="s">
        <v>452</v>
      </c>
      <c r="E55" s="125"/>
    </row>
    <row r="56" spans="2:5" ht="11.25">
      <c r="B56" s="196" t="s">
        <v>458</v>
      </c>
      <c r="C56" s="192" t="s">
        <v>459</v>
      </c>
      <c r="D56" s="193"/>
      <c r="E56" s="193"/>
    </row>
    <row r="57" spans="2:5" ht="11.25">
      <c r="B57" s="195"/>
      <c r="C57" s="68"/>
      <c r="D57" s="125" t="s">
        <v>450</v>
      </c>
      <c r="E57" s="125"/>
    </row>
    <row r="58" spans="2:5" ht="11.25">
      <c r="B58" s="195"/>
      <c r="C58" s="68"/>
      <c r="D58" s="125" t="s">
        <v>451</v>
      </c>
      <c r="E58" s="125"/>
    </row>
    <row r="59" spans="2:5" ht="11.25">
      <c r="B59" s="195"/>
      <c r="C59" s="68"/>
      <c r="D59" s="125" t="s">
        <v>452</v>
      </c>
      <c r="E59" s="125"/>
    </row>
    <row r="60" spans="2:5" ht="11.25">
      <c r="B60" s="196" t="s">
        <v>460</v>
      </c>
      <c r="C60" s="192" t="s">
        <v>442</v>
      </c>
      <c r="D60" s="193"/>
      <c r="E60" s="193"/>
    </row>
    <row r="61" spans="2:5" ht="11.25">
      <c r="B61" s="195"/>
      <c r="C61" s="177"/>
      <c r="D61" s="177"/>
      <c r="E61" s="177"/>
    </row>
    <row r="62" spans="2:5" ht="11.25">
      <c r="B62" s="195"/>
      <c r="C62" s="177"/>
      <c r="D62" s="177"/>
      <c r="E62" s="177"/>
    </row>
    <row r="63" spans="2:5" ht="11.25">
      <c r="B63" s="195"/>
      <c r="C63" s="177"/>
      <c r="D63" s="177"/>
      <c r="E63" s="177"/>
    </row>
    <row r="64" spans="2:5" ht="11.25">
      <c r="B64" s="195"/>
      <c r="C64" s="177"/>
      <c r="D64" s="177"/>
      <c r="E64" s="177"/>
    </row>
    <row r="65" spans="2:5" ht="11.25">
      <c r="B65" s="195"/>
      <c r="C65" s="177"/>
      <c r="D65" s="177"/>
      <c r="E65" s="177"/>
    </row>
    <row r="66" spans="2:5" ht="11.25">
      <c r="B66" s="195"/>
      <c r="C66" s="177"/>
      <c r="D66" s="177"/>
      <c r="E66" s="177"/>
    </row>
    <row r="67" spans="2:5" ht="11.25">
      <c r="B67" s="195"/>
      <c r="C67" s="177"/>
      <c r="D67" s="177"/>
      <c r="E67" s="177"/>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552</v>
      </c>
      <c r="C4" s="185"/>
      <c r="D4" s="185"/>
      <c r="E4" s="186"/>
    </row>
    <row r="5" spans="2:5" ht="15.75">
      <c r="B5" s="187" t="s">
        <v>553</v>
      </c>
      <c r="C5" s="188"/>
      <c r="D5" s="188"/>
      <c r="E5" s="189"/>
    </row>
    <row r="6" spans="2:5" ht="15.75">
      <c r="B6" s="202" t="s">
        <v>648</v>
      </c>
      <c r="C6" s="203"/>
      <c r="D6" s="203"/>
      <c r="E6" s="70"/>
    </row>
    <row r="7" spans="2:5" ht="15.75">
      <c r="B7" s="182" t="s">
        <v>647</v>
      </c>
      <c r="C7" s="183"/>
      <c r="D7" s="183"/>
      <c r="E7" s="70"/>
    </row>
    <row r="8" spans="2:5" ht="11.25">
      <c r="B8" s="194">
        <v>1</v>
      </c>
      <c r="C8" s="197" t="s">
        <v>564</v>
      </c>
      <c r="D8" s="198"/>
      <c r="E8" s="198"/>
    </row>
    <row r="9" spans="2:5" ht="11.25">
      <c r="B9" s="195"/>
      <c r="C9" s="68"/>
      <c r="D9" s="125" t="s">
        <v>554</v>
      </c>
      <c r="E9" s="125"/>
    </row>
    <row r="10" spans="2:5" ht="11.25">
      <c r="B10" s="195"/>
      <c r="C10" s="68"/>
      <c r="D10" s="125" t="s">
        <v>555</v>
      </c>
      <c r="E10" s="125"/>
    </row>
    <row r="11" spans="2:5" ht="11.25">
      <c r="B11" s="196">
        <v>2</v>
      </c>
      <c r="C11" s="192" t="s">
        <v>563</v>
      </c>
      <c r="D11" s="193"/>
      <c r="E11" s="193"/>
    </row>
    <row r="12" spans="2:5" ht="11.25">
      <c r="B12" s="195"/>
      <c r="C12" s="68"/>
      <c r="D12" s="125" t="s">
        <v>556</v>
      </c>
      <c r="E12" s="125"/>
    </row>
    <row r="13" spans="2:5" ht="11.25">
      <c r="B13" s="195"/>
      <c r="C13" s="68"/>
      <c r="D13" s="125" t="s">
        <v>557</v>
      </c>
      <c r="E13" s="125"/>
    </row>
    <row r="14" spans="2:5" ht="11.25">
      <c r="B14" s="195"/>
      <c r="C14" s="68"/>
      <c r="D14" s="125" t="s">
        <v>558</v>
      </c>
      <c r="E14" s="125"/>
    </row>
    <row r="15" spans="2:5" ht="11.25">
      <c r="B15" s="195"/>
      <c r="C15" s="68"/>
      <c r="D15" s="125" t="s">
        <v>559</v>
      </c>
      <c r="E15" s="125"/>
    </row>
    <row r="16" spans="2:5" ht="11.25">
      <c r="B16" s="196">
        <v>3</v>
      </c>
      <c r="C16" s="192" t="s">
        <v>560</v>
      </c>
      <c r="D16" s="193"/>
      <c r="E16" s="193"/>
    </row>
    <row r="17" spans="2:5" ht="11.25">
      <c r="B17" s="195"/>
      <c r="C17" s="177"/>
      <c r="D17" s="177"/>
      <c r="E17" s="177"/>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461</v>
      </c>
      <c r="C4" s="185"/>
      <c r="D4" s="185"/>
      <c r="E4" s="186"/>
    </row>
    <row r="5" spans="2:5" ht="15.75">
      <c r="B5" s="187" t="s">
        <v>462</v>
      </c>
      <c r="C5" s="188"/>
      <c r="D5" s="188"/>
      <c r="E5" s="189"/>
    </row>
    <row r="6" spans="2:5" ht="15.75">
      <c r="B6" s="187" t="s">
        <v>649</v>
      </c>
      <c r="C6" s="188"/>
      <c r="D6" s="188"/>
      <c r="E6" s="189"/>
    </row>
    <row r="7" spans="2:5" ht="15.75">
      <c r="B7" s="182" t="s">
        <v>647</v>
      </c>
      <c r="C7" s="183"/>
      <c r="D7" s="183"/>
      <c r="E7" s="70"/>
    </row>
    <row r="8" spans="2:5" ht="11.25">
      <c r="B8" s="194">
        <v>1</v>
      </c>
      <c r="C8" s="197" t="s">
        <v>464</v>
      </c>
      <c r="D8" s="198"/>
      <c r="E8" s="198"/>
    </row>
    <row r="9" spans="2:5" ht="11.25">
      <c r="B9" s="195"/>
      <c r="C9" s="68"/>
      <c r="D9" s="125" t="s">
        <v>25</v>
      </c>
      <c r="E9" s="125"/>
    </row>
    <row r="10" spans="2:5" ht="11.25">
      <c r="B10" s="195"/>
      <c r="C10" s="68"/>
      <c r="D10" s="125" t="s">
        <v>26</v>
      </c>
      <c r="E10" s="125"/>
    </row>
    <row r="11" spans="2:5" ht="11.25">
      <c r="B11" s="196">
        <v>2</v>
      </c>
      <c r="C11" s="192" t="s">
        <v>465</v>
      </c>
      <c r="D11" s="193"/>
      <c r="E11" s="193"/>
    </row>
    <row r="12" spans="2:5" ht="11.25">
      <c r="B12" s="195"/>
      <c r="C12" s="177"/>
      <c r="D12" s="177"/>
      <c r="E12" s="177"/>
    </row>
    <row r="13" spans="2:5" ht="11.25" customHeight="1">
      <c r="B13" s="196">
        <v>3</v>
      </c>
      <c r="C13" s="192" t="s">
        <v>466</v>
      </c>
      <c r="D13" s="193"/>
      <c r="E13" s="193"/>
    </row>
    <row r="14" spans="2:5" ht="11.25">
      <c r="B14" s="195"/>
      <c r="C14" s="177"/>
      <c r="D14" s="177"/>
      <c r="E14" s="177"/>
    </row>
    <row r="15" spans="2:5" ht="27" customHeight="1">
      <c r="B15" s="196">
        <v>4</v>
      </c>
      <c r="C15" s="192" t="s">
        <v>467</v>
      </c>
      <c r="D15" s="193"/>
      <c r="E15" s="193"/>
    </row>
    <row r="16" spans="2:5" ht="11.25">
      <c r="B16" s="195"/>
      <c r="C16" s="177"/>
      <c r="D16" s="177"/>
      <c r="E16" s="177"/>
    </row>
    <row r="17" spans="2:5" ht="11.25">
      <c r="B17" s="196">
        <v>5</v>
      </c>
      <c r="C17" s="192" t="s">
        <v>468</v>
      </c>
      <c r="D17" s="193"/>
      <c r="E17" s="193"/>
    </row>
    <row r="18" spans="2:5" ht="11.25">
      <c r="B18" s="195"/>
      <c r="C18" s="177"/>
      <c r="D18" s="177"/>
      <c r="E18" s="177"/>
    </row>
    <row r="19" spans="2:5" ht="11.25">
      <c r="B19" s="196">
        <v>6</v>
      </c>
      <c r="C19" s="204" t="s">
        <v>469</v>
      </c>
      <c r="D19" s="205"/>
      <c r="E19" s="205"/>
    </row>
    <row r="20" spans="2:5" ht="11.25">
      <c r="B20" s="195"/>
      <c r="C20" s="68"/>
      <c r="D20" s="125" t="s">
        <v>470</v>
      </c>
      <c r="E20" s="125"/>
    </row>
    <row r="21" spans="2:5" ht="11.25">
      <c r="B21" s="195"/>
      <c r="C21" s="68"/>
      <c r="D21" s="125" t="s">
        <v>471</v>
      </c>
      <c r="E21" s="125"/>
    </row>
    <row r="22" spans="2:5" ht="11.25">
      <c r="B22" s="195"/>
      <c r="C22" s="68"/>
      <c r="D22" s="125" t="s">
        <v>472</v>
      </c>
      <c r="E22" s="125"/>
    </row>
    <row r="23" spans="2:5" ht="11.25">
      <c r="B23" s="196">
        <v>7</v>
      </c>
      <c r="C23" s="192" t="s">
        <v>473</v>
      </c>
      <c r="D23" s="193"/>
      <c r="E23" s="193"/>
    </row>
    <row r="24" spans="2:5" ht="11.25">
      <c r="B24" s="195"/>
      <c r="C24" s="68"/>
      <c r="D24" s="125" t="s">
        <v>25</v>
      </c>
      <c r="E24" s="125"/>
    </row>
    <row r="25" spans="2:5" ht="11.25">
      <c r="B25" s="195"/>
      <c r="C25" s="68"/>
      <c r="D25" s="125" t="s">
        <v>26</v>
      </c>
      <c r="E25" s="125"/>
    </row>
    <row r="26" spans="2:5" ht="11.25">
      <c r="B26" s="196">
        <v>8</v>
      </c>
      <c r="C26" s="192" t="s">
        <v>474</v>
      </c>
      <c r="D26" s="193"/>
      <c r="E26" s="193"/>
    </row>
    <row r="27" spans="2:5" ht="11.25">
      <c r="B27" s="195"/>
      <c r="C27" s="177"/>
      <c r="D27" s="177"/>
      <c r="E27" s="177"/>
    </row>
    <row r="28" spans="2:5" ht="11.25">
      <c r="B28" s="196">
        <v>9</v>
      </c>
      <c r="C28" s="192" t="s">
        <v>475</v>
      </c>
      <c r="D28" s="193"/>
      <c r="E28" s="193"/>
    </row>
    <row r="29" spans="2:5" ht="11.25">
      <c r="B29" s="195"/>
      <c r="C29" s="177"/>
      <c r="D29" s="177"/>
      <c r="E29" s="177"/>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87" t="s">
        <v>639</v>
      </c>
      <c r="C2" s="188"/>
      <c r="D2" s="188"/>
      <c r="E2" s="189"/>
    </row>
    <row r="3" spans="2:5" ht="12.75">
      <c r="B3" s="209" t="s">
        <v>228</v>
      </c>
      <c r="C3" s="210"/>
      <c r="D3" s="210"/>
      <c r="E3" s="211"/>
    </row>
    <row r="4" spans="2:5" ht="26.25">
      <c r="B4" s="184" t="s">
        <v>517</v>
      </c>
      <c r="C4" s="185"/>
      <c r="D4" s="185"/>
      <c r="E4" s="186"/>
    </row>
    <row r="5" spans="2:5" ht="15.75">
      <c r="B5" s="187" t="s">
        <v>518</v>
      </c>
      <c r="C5" s="188"/>
      <c r="D5" s="188"/>
      <c r="E5" s="189"/>
    </row>
    <row r="6" spans="2:5" ht="15.75">
      <c r="B6" s="202" t="s">
        <v>650</v>
      </c>
      <c r="C6" s="203"/>
      <c r="D6" s="203"/>
      <c r="E6" s="70"/>
    </row>
    <row r="7" spans="2:5" ht="15.75">
      <c r="B7" s="182" t="s">
        <v>647</v>
      </c>
      <c r="C7" s="183"/>
      <c r="D7" s="183"/>
      <c r="E7" s="70"/>
    </row>
    <row r="8" spans="2:5" ht="11.25">
      <c r="B8" s="194">
        <v>1</v>
      </c>
      <c r="C8" s="197" t="s">
        <v>519</v>
      </c>
      <c r="D8" s="198"/>
      <c r="E8" s="198"/>
    </row>
    <row r="9" spans="2:5" ht="11.25">
      <c r="B9" s="195"/>
      <c r="C9" s="177"/>
      <c r="D9" s="177"/>
      <c r="E9" s="177"/>
    </row>
    <row r="10" spans="2:5" ht="11.25">
      <c r="B10" s="196">
        <v>2</v>
      </c>
      <c r="C10" s="192" t="s">
        <v>520</v>
      </c>
      <c r="D10" s="193"/>
      <c r="E10" s="193"/>
    </row>
    <row r="11" spans="2:5" ht="11.25">
      <c r="B11" s="195"/>
      <c r="C11" s="177"/>
      <c r="D11" s="177"/>
      <c r="E11" s="177"/>
    </row>
    <row r="12" spans="2:5" ht="11.25" customHeight="1">
      <c r="B12" s="196">
        <v>3</v>
      </c>
      <c r="C12" s="192" t="s">
        <v>521</v>
      </c>
      <c r="D12" s="193"/>
      <c r="E12" s="193"/>
    </row>
    <row r="13" spans="2:5" ht="11.25">
      <c r="B13" s="195"/>
      <c r="C13" s="177"/>
      <c r="D13" s="177"/>
      <c r="E13" s="177"/>
    </row>
    <row r="14" spans="2:5" ht="11.25">
      <c r="B14" s="196">
        <v>4</v>
      </c>
      <c r="C14" s="192" t="s">
        <v>522</v>
      </c>
      <c r="D14" s="193"/>
      <c r="E14" s="193"/>
    </row>
    <row r="15" spans="2:5" ht="11.25">
      <c r="B15" s="195"/>
      <c r="C15" s="177"/>
      <c r="D15" s="177"/>
      <c r="E15" s="177"/>
    </row>
    <row r="16" spans="2:5" ht="11.25">
      <c r="B16" s="196">
        <v>5</v>
      </c>
      <c r="C16" s="192" t="s">
        <v>523</v>
      </c>
      <c r="D16" s="193"/>
      <c r="E16" s="193"/>
    </row>
    <row r="17" spans="2:5" ht="11.25">
      <c r="B17" s="195"/>
      <c r="C17" s="177"/>
      <c r="D17" s="177"/>
      <c r="E17" s="177"/>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524</v>
      </c>
      <c r="C4" s="185"/>
      <c r="D4" s="185"/>
      <c r="E4" s="186"/>
    </row>
    <row r="5" spans="2:5" ht="15.75">
      <c r="B5" s="187" t="s">
        <v>525</v>
      </c>
      <c r="C5" s="188"/>
      <c r="D5" s="188"/>
      <c r="E5" s="189"/>
    </row>
    <row r="6" spans="2:5" ht="15.75">
      <c r="B6" s="187" t="s">
        <v>178</v>
      </c>
      <c r="C6" s="188"/>
      <c r="D6" s="188"/>
      <c r="E6" s="189"/>
    </row>
    <row r="7" spans="2:5" ht="15.75">
      <c r="B7" s="182" t="s">
        <v>647</v>
      </c>
      <c r="C7" s="183"/>
      <c r="D7" s="183"/>
      <c r="E7" s="70"/>
    </row>
    <row r="8" spans="2:5" ht="11.25">
      <c r="B8" s="194">
        <v>1</v>
      </c>
      <c r="C8" s="197" t="s">
        <v>526</v>
      </c>
      <c r="D8" s="198"/>
      <c r="E8" s="198"/>
    </row>
    <row r="9" spans="2:5" ht="11.25">
      <c r="B9" s="195"/>
      <c r="C9" s="68"/>
      <c r="D9" s="125" t="s">
        <v>527</v>
      </c>
      <c r="E9" s="125"/>
    </row>
    <row r="10" spans="2:5" ht="11.25">
      <c r="B10" s="195"/>
      <c r="C10" s="68"/>
      <c r="D10" s="125" t="s">
        <v>528</v>
      </c>
      <c r="E10" s="125"/>
    </row>
    <row r="11" spans="2:5" ht="11.25">
      <c r="B11" s="195"/>
      <c r="C11" s="68"/>
      <c r="D11" s="125" t="s">
        <v>529</v>
      </c>
      <c r="E11" s="125"/>
    </row>
    <row r="12" spans="2:5" ht="11.25">
      <c r="B12" s="195"/>
      <c r="C12" s="68"/>
      <c r="D12" s="125" t="s">
        <v>26</v>
      </c>
      <c r="E12" s="125"/>
    </row>
    <row r="13" spans="2:5" ht="11.25">
      <c r="B13" s="196">
        <v>2</v>
      </c>
      <c r="C13" s="192" t="s">
        <v>530</v>
      </c>
      <c r="D13" s="193"/>
      <c r="E13" s="193"/>
    </row>
    <row r="14" spans="2:5" ht="11.25">
      <c r="B14" s="195"/>
      <c r="C14" s="68"/>
      <c r="D14" s="125" t="s">
        <v>531</v>
      </c>
      <c r="E14" s="125"/>
    </row>
    <row r="15" spans="2:5" ht="11.25">
      <c r="B15" s="195"/>
      <c r="C15" s="68"/>
      <c r="D15" s="125" t="s">
        <v>532</v>
      </c>
      <c r="E15" s="125"/>
    </row>
    <row r="16" spans="2:5" ht="11.25">
      <c r="B16" s="195"/>
      <c r="C16" s="68"/>
      <c r="D16" s="125" t="s">
        <v>533</v>
      </c>
      <c r="E16" s="125"/>
    </row>
    <row r="17" spans="2:5" ht="11.25">
      <c r="B17" s="195"/>
      <c r="C17" s="68"/>
      <c r="D17" s="125" t="s">
        <v>534</v>
      </c>
      <c r="E17" s="125"/>
    </row>
    <row r="18" spans="2:5" ht="11.25">
      <c r="B18" s="195"/>
      <c r="C18" s="68"/>
      <c r="D18" s="125" t="s">
        <v>535</v>
      </c>
      <c r="E18" s="125"/>
    </row>
    <row r="19" spans="2:5" ht="11.25">
      <c r="B19" s="196">
        <v>3</v>
      </c>
      <c r="C19" s="192" t="s">
        <v>536</v>
      </c>
      <c r="D19" s="193"/>
      <c r="E19" s="193"/>
    </row>
    <row r="20" spans="2:5" ht="11.25">
      <c r="B20" s="195"/>
      <c r="C20" s="68"/>
      <c r="D20" s="125" t="s">
        <v>537</v>
      </c>
      <c r="E20" s="125"/>
    </row>
    <row r="21" spans="2:5" ht="11.25">
      <c r="B21" s="195"/>
      <c r="C21" s="68"/>
      <c r="D21" s="125" t="s">
        <v>26</v>
      </c>
      <c r="E21" s="125"/>
    </row>
    <row r="22" spans="2:5" ht="11.25">
      <c r="B22" s="196">
        <v>4</v>
      </c>
      <c r="C22" s="192" t="s">
        <v>538</v>
      </c>
      <c r="D22" s="193"/>
      <c r="E22" s="193"/>
    </row>
    <row r="23" spans="2:5" ht="11.25">
      <c r="B23" s="195"/>
      <c r="C23" s="68"/>
      <c r="D23" s="125" t="s">
        <v>539</v>
      </c>
      <c r="E23" s="125"/>
    </row>
    <row r="24" spans="2:5" ht="11.25">
      <c r="B24" s="195"/>
      <c r="C24" s="68"/>
      <c r="D24" s="125" t="s">
        <v>540</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2012-01-16T23:56:23Z</dcterms:modified>
  <cp:category/>
  <cp:version/>
  <cp:contentType/>
  <cp:contentStatus/>
</cp:coreProperties>
</file>